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firstSheet="34" activeTab="34"/>
  </bookViews>
  <sheets>
    <sheet name="L 10" sheetId="1" r:id="rId1"/>
    <sheet name="SP 10" sheetId="2" r:id="rId2"/>
    <sheet name="SUB 10" sheetId="3" r:id="rId3"/>
    <sheet name="Hoja4" sheetId="4" r:id="rId4"/>
    <sheet name="L 11" sheetId="5" r:id="rId5"/>
    <sheet name="SP 11" sheetId="6" r:id="rId6"/>
    <sheet name="SUB 11" sheetId="7" r:id="rId7"/>
    <sheet name="TRAM" sheetId="8" r:id="rId8"/>
    <sheet name="L 12" sheetId="9" r:id="rId9"/>
    <sheet name="SP 12" sheetId="10" r:id="rId10"/>
    <sheet name="SUB 12" sheetId="11" r:id="rId11"/>
    <sheet name="Tram 12" sheetId="12" r:id="rId12"/>
    <sheet name="L 13" sheetId="13" r:id="rId13"/>
    <sheet name="SP 13" sheetId="14" r:id="rId14"/>
    <sheet name="SUB 13" sheetId="15" r:id="rId15"/>
    <sheet name="TRAM 13" sheetId="16" r:id="rId16"/>
    <sheet name="L 14" sheetId="17" r:id="rId17"/>
    <sheet name="SP 14" sheetId="18" r:id="rId18"/>
    <sheet name="SUB 14" sheetId="19" r:id="rId19"/>
    <sheet name="TRAM 14" sheetId="20" r:id="rId20"/>
    <sheet name="L 15" sheetId="21" r:id="rId21"/>
    <sheet name="SP 15" sheetId="22" r:id="rId22"/>
    <sheet name="SUB 15" sheetId="23" r:id="rId23"/>
    <sheet name="TRAM 15" sheetId="24" r:id="rId24"/>
    <sheet name="L 16" sheetId="25" r:id="rId25"/>
    <sheet name="SP 16" sheetId="26" r:id="rId26"/>
    <sheet name="SUB 16" sheetId="27" r:id="rId27"/>
    <sheet name="T 16" sheetId="28" r:id="rId28"/>
    <sheet name="L 17" sheetId="29" r:id="rId29"/>
    <sheet name="SP 17" sheetId="30" r:id="rId30"/>
    <sheet name="FR 17" sheetId="31" r:id="rId31"/>
    <sheet name="TRAM 17" sheetId="32" r:id="rId32"/>
    <sheet name="J-S 17" sheetId="33" r:id="rId33"/>
    <sheet name="O_D 17" sheetId="34" r:id="rId34"/>
    <sheet name="A-J 2019" sheetId="35" r:id="rId35"/>
  </sheets>
  <definedNames/>
  <calcPr fullCalcOnLoad="1"/>
</workbook>
</file>

<file path=xl/sharedStrings.xml><?xml version="1.0" encoding="utf-8"?>
<sst xmlns="http://schemas.openxmlformats.org/spreadsheetml/2006/main" count="2138" uniqueCount="141">
  <si>
    <t>PROCURADURIA GENERAL DE JUSTICIA DEL ESTADO DE VERACRUZ DE IGNACIO DE LA LLAVE.</t>
  </si>
  <si>
    <t>SUBPROCURADURIA DE SUPERVISION Y CONTROL</t>
  </si>
  <si>
    <r>
      <rPr>
        <sz val="10"/>
        <rFont val="Arial"/>
        <family val="2"/>
      </rPr>
      <t xml:space="preserve">CUADRO ESTADISTICO SOBRE QUEJAS RECIBIDAS POR EL </t>
    </r>
    <r>
      <rPr>
        <b/>
        <sz val="10"/>
        <rFont val="Arial"/>
        <family val="2"/>
      </rPr>
      <t>PROGRAMA LADA 800</t>
    </r>
    <r>
      <rPr>
        <sz val="10"/>
        <rFont val="Arial"/>
        <family val="2"/>
      </rPr>
      <t>,</t>
    </r>
  </si>
  <si>
    <t>POR ESCRITO Y POR  COMPARECENCIA, ASI COMO ASESORIAS PROPORCIONADAS</t>
  </si>
  <si>
    <t>D</t>
  </si>
  <si>
    <t>E</t>
  </si>
  <si>
    <t>F</t>
  </si>
  <si>
    <t>M</t>
  </si>
  <si>
    <t>A</t>
  </si>
  <si>
    <t>J</t>
  </si>
  <si>
    <t>S</t>
  </si>
  <si>
    <t>O</t>
  </si>
  <si>
    <t>N</t>
  </si>
  <si>
    <t>TOTAL</t>
  </si>
  <si>
    <t>EST. A</t>
  </si>
  <si>
    <t>REAL</t>
  </si>
  <si>
    <t xml:space="preserve">NOV. </t>
  </si>
  <si>
    <t>LADA 800</t>
  </si>
  <si>
    <t>ESCRITO</t>
  </si>
  <si>
    <t>COMPARECENCIA</t>
  </si>
  <si>
    <t>SUBTOTAL</t>
  </si>
  <si>
    <t>ASESORIAS</t>
  </si>
  <si>
    <t xml:space="preserve">Estimado a Nov. </t>
  </si>
  <si>
    <r>
      <rPr>
        <sz val="10"/>
        <rFont val="Arial"/>
        <family val="2"/>
      </rPr>
      <t xml:space="preserve"> QUEJAS RECIBIDAS EN CONTRA DE </t>
    </r>
    <r>
      <rPr>
        <b/>
        <i/>
        <sz val="10"/>
        <rFont val="Arial"/>
        <family val="2"/>
      </rPr>
      <t>SERVIDORES PUBLICOS</t>
    </r>
    <r>
      <rPr>
        <sz val="10"/>
        <rFont val="Arial"/>
        <family val="2"/>
      </rPr>
      <t xml:space="preserve"> DE ESTA INSTITUCION</t>
    </r>
  </si>
  <si>
    <t>POR LADA 800,  ESCRITO Y POR  COMPARECENCIA</t>
  </si>
  <si>
    <t>SERV. PUBLICOS</t>
  </si>
  <si>
    <t>EST.</t>
  </si>
  <si>
    <t>NOV.</t>
  </si>
  <si>
    <t>AGENTES DEL M.P.</t>
  </si>
  <si>
    <t>OFICAL SEC.</t>
  </si>
  <si>
    <t>PERITOS</t>
  </si>
  <si>
    <t>AUX. ADM.</t>
  </si>
  <si>
    <t xml:space="preserve"> QUEJAS RECIBIDASPOR SUBPROCURADURIA Y DIRECCIONES</t>
  </si>
  <si>
    <t>COATZACOALCOS</t>
  </si>
  <si>
    <t>CORDOBA</t>
  </si>
  <si>
    <t>VERACRUZ</t>
  </si>
  <si>
    <t>XALAPA</t>
  </si>
  <si>
    <t>INV. MINISTERIALES</t>
  </si>
  <si>
    <t>SERV. PERICIALES</t>
  </si>
  <si>
    <t>ORIENTACIONES</t>
  </si>
  <si>
    <t>FIS. ESP. ROBO DE VEH.</t>
  </si>
  <si>
    <t xml:space="preserve"> </t>
  </si>
  <si>
    <t>COSAMALOAPAN</t>
  </si>
  <si>
    <t>POZA RICA</t>
  </si>
  <si>
    <t>TANTOYUCA</t>
  </si>
  <si>
    <t>Asuntos RECIBIDOS</t>
  </si>
  <si>
    <t>CONCLUIDOS</t>
  </si>
  <si>
    <t>EN TRAMITE</t>
  </si>
  <si>
    <t>AREA</t>
  </si>
  <si>
    <t>ASUNTOS INDIG.</t>
  </si>
  <si>
    <t>FIS. ESP. SERV. P.</t>
  </si>
  <si>
    <t>OTRAS AREAS</t>
  </si>
  <si>
    <t>CORREO ELEC.</t>
  </si>
  <si>
    <t>NOTA PERIODIS.</t>
  </si>
  <si>
    <t>CORREO ELECT.</t>
  </si>
  <si>
    <t>QUEJAS RECIBIDAS</t>
  </si>
  <si>
    <r>
      <t>DURANTE EL PERIODO COMPRENDIDO DE DICIEMBRE 2009-</t>
    </r>
    <r>
      <rPr>
        <b/>
        <i/>
        <sz val="10"/>
        <rFont val="Arial"/>
        <family val="2"/>
      </rPr>
      <t xml:space="preserve">NOVIEMBRE </t>
    </r>
    <r>
      <rPr>
        <sz val="10"/>
        <rFont val="Arial"/>
        <family val="2"/>
      </rPr>
      <t xml:space="preserve"> 2010</t>
    </r>
  </si>
  <si>
    <t>INFORME ENERO-DICIEMBRE  DE 2010</t>
  </si>
  <si>
    <r>
      <t xml:space="preserve">DURANTE EL PERIODO COMPRENDIDO DE </t>
    </r>
    <r>
      <rPr>
        <b/>
        <i/>
        <sz val="10"/>
        <rFont val="Arial"/>
        <family val="2"/>
      </rPr>
      <t>DICIEMBRE</t>
    </r>
    <r>
      <rPr>
        <sz val="10"/>
        <rFont val="Arial"/>
        <family val="2"/>
      </rPr>
      <t xml:space="preserve"> 2009-</t>
    </r>
    <r>
      <rPr>
        <b/>
        <i/>
        <sz val="10"/>
        <rFont val="Arial"/>
        <family val="2"/>
      </rPr>
      <t>NOVIEMBRE</t>
    </r>
    <r>
      <rPr>
        <sz val="10"/>
        <rFont val="Arial"/>
        <family val="2"/>
      </rPr>
      <t xml:space="preserve"> 2010</t>
    </r>
  </si>
  <si>
    <t>INFORME  ENERO-DICIEMBRE DE 2010</t>
  </si>
  <si>
    <r>
      <t xml:space="preserve">DURANTE EL PERIODO COMPRENDIDO DE </t>
    </r>
    <r>
      <rPr>
        <b/>
        <i/>
        <sz val="10"/>
        <rFont val="Arial"/>
        <family val="2"/>
      </rPr>
      <t>DICIEMBRE</t>
    </r>
    <r>
      <rPr>
        <sz val="10"/>
        <rFont val="Arial"/>
        <family val="2"/>
      </rPr>
      <t xml:space="preserve"> 2009-</t>
    </r>
    <r>
      <rPr>
        <b/>
        <i/>
        <sz val="10"/>
        <rFont val="Arial"/>
        <family val="2"/>
      </rPr>
      <t>NOVIEMBRE</t>
    </r>
    <r>
      <rPr>
        <sz val="10"/>
        <rFont val="Arial"/>
        <family val="2"/>
      </rPr>
      <t xml:space="preserve"> DEL 2010</t>
    </r>
  </si>
  <si>
    <r>
      <t xml:space="preserve">DURANTE EL PERIODO ENERO-DICIEMBRE DE 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2010</t>
    </r>
  </si>
  <si>
    <t>2  0  1  0</t>
  </si>
  <si>
    <t>ELEMENTOS A.V.I.</t>
  </si>
  <si>
    <t>NOTA PERIODISTICA</t>
  </si>
  <si>
    <t>CORREO ELC.</t>
  </si>
  <si>
    <t>INFORME ENERO-OCTUBRE  DE 2010</t>
  </si>
  <si>
    <r>
      <t>DURANTE EL PERIODO COMPRENDIDO DE DICIEMBRE 2010-</t>
    </r>
    <r>
      <rPr>
        <b/>
        <i/>
        <sz val="10"/>
        <rFont val="Arial"/>
        <family val="2"/>
      </rPr>
      <t xml:space="preserve">NOVIEMBRE </t>
    </r>
    <r>
      <rPr>
        <sz val="10"/>
        <rFont val="Arial"/>
        <family val="2"/>
      </rPr>
      <t xml:space="preserve"> 2011</t>
    </r>
  </si>
  <si>
    <t>INFORME ENERO-DICIEMBRE  DE 2011</t>
  </si>
  <si>
    <r>
      <t xml:space="preserve">DURANTE EL PERIODO COMPRENDIDO DE </t>
    </r>
    <r>
      <rPr>
        <b/>
        <i/>
        <sz val="10"/>
        <rFont val="Arial"/>
        <family val="2"/>
      </rPr>
      <t>DICIEMBRE</t>
    </r>
    <r>
      <rPr>
        <sz val="10"/>
        <rFont val="Arial"/>
        <family val="2"/>
      </rPr>
      <t xml:space="preserve"> 2010-</t>
    </r>
    <r>
      <rPr>
        <b/>
        <i/>
        <sz val="10"/>
        <rFont val="Arial"/>
        <family val="2"/>
      </rPr>
      <t>NOVIEMBRE</t>
    </r>
    <r>
      <rPr>
        <sz val="10"/>
        <rFont val="Arial"/>
        <family val="2"/>
      </rPr>
      <t xml:space="preserve"> 2011</t>
    </r>
  </si>
  <si>
    <t>INFORME  ENERO-DICIEMBRE DE 2011</t>
  </si>
  <si>
    <r>
      <t xml:space="preserve">DURANTE EL PERIODO COMPRENDIDO DE </t>
    </r>
    <r>
      <rPr>
        <b/>
        <i/>
        <sz val="10"/>
        <rFont val="Arial"/>
        <family val="2"/>
      </rPr>
      <t>DICIEMBRE</t>
    </r>
    <r>
      <rPr>
        <sz val="10"/>
        <rFont val="Arial"/>
        <family val="2"/>
      </rPr>
      <t xml:space="preserve"> 2010-</t>
    </r>
    <r>
      <rPr>
        <b/>
        <i/>
        <sz val="10"/>
        <rFont val="Arial"/>
        <family val="2"/>
      </rPr>
      <t>NOVIEMBRE</t>
    </r>
    <r>
      <rPr>
        <sz val="10"/>
        <rFont val="Arial"/>
        <family val="2"/>
      </rPr>
      <t xml:space="preserve"> DEL 2011</t>
    </r>
  </si>
  <si>
    <t>2  0  1  1</t>
  </si>
  <si>
    <t>ESP. DE LA MUJER</t>
  </si>
  <si>
    <r>
      <t>DURANTE EL PERIODO COMPRENDIDO DE DICIEMBRE 2011-</t>
    </r>
    <r>
      <rPr>
        <b/>
        <i/>
        <sz val="10"/>
        <rFont val="Arial"/>
        <family val="2"/>
      </rPr>
      <t xml:space="preserve">NOVIEMBRE </t>
    </r>
    <r>
      <rPr>
        <sz val="10"/>
        <rFont val="Arial"/>
        <family val="2"/>
      </rPr>
      <t xml:space="preserve"> 2012</t>
    </r>
  </si>
  <si>
    <t>INFORME ENERO-DICIEMBRE  DE 2012</t>
  </si>
  <si>
    <r>
      <t xml:space="preserve">DURANTE EL PERIODO COMPRENDIDO DE </t>
    </r>
    <r>
      <rPr>
        <b/>
        <i/>
        <sz val="10"/>
        <rFont val="Arial"/>
        <family val="2"/>
      </rPr>
      <t>DICIEMBRE</t>
    </r>
    <r>
      <rPr>
        <sz val="10"/>
        <rFont val="Arial"/>
        <family val="2"/>
      </rPr>
      <t xml:space="preserve"> 2011-</t>
    </r>
    <r>
      <rPr>
        <b/>
        <i/>
        <sz val="10"/>
        <rFont val="Arial"/>
        <family val="2"/>
      </rPr>
      <t>NOVIEMBRE</t>
    </r>
    <r>
      <rPr>
        <sz val="10"/>
        <rFont val="Arial"/>
        <family val="2"/>
      </rPr>
      <t xml:space="preserve"> DEL 2012</t>
    </r>
  </si>
  <si>
    <r>
      <t xml:space="preserve">DURANTE EL PERIODO ENERO-DICIEMBRE DE 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2012</t>
    </r>
  </si>
  <si>
    <t>2  0  1  2</t>
  </si>
  <si>
    <t>INFORME ENERO-DICIEMBRE  DE 2013</t>
  </si>
  <si>
    <t>INFORME  ENERO-DICIEMBRE DE 2013</t>
  </si>
  <si>
    <t>2  0  1  3</t>
  </si>
  <si>
    <r>
      <t>DURANTE EL PERIODO COMPRENDIDO DE DICIEMBRE 2012-</t>
    </r>
    <r>
      <rPr>
        <b/>
        <i/>
        <sz val="10"/>
        <rFont val="Arial"/>
        <family val="2"/>
      </rPr>
      <t xml:space="preserve">NOVIEMBRE </t>
    </r>
    <r>
      <rPr>
        <sz val="10"/>
        <rFont val="Arial"/>
        <family val="2"/>
      </rPr>
      <t xml:space="preserve"> 2013</t>
    </r>
  </si>
  <si>
    <r>
      <t xml:space="preserve">DURANTE EL PERIODO COMPRENDIDO DE </t>
    </r>
    <r>
      <rPr>
        <b/>
        <i/>
        <sz val="10"/>
        <rFont val="Arial"/>
        <family val="2"/>
      </rPr>
      <t>DICIEMBRE</t>
    </r>
    <r>
      <rPr>
        <sz val="10"/>
        <rFont val="Arial"/>
        <family val="2"/>
      </rPr>
      <t xml:space="preserve"> 2012-</t>
    </r>
    <r>
      <rPr>
        <b/>
        <i/>
        <sz val="10"/>
        <rFont val="Arial"/>
        <family val="2"/>
      </rPr>
      <t>NOVIEMBRE</t>
    </r>
    <r>
      <rPr>
        <sz val="10"/>
        <rFont val="Arial"/>
        <family val="2"/>
      </rPr>
      <t xml:space="preserve"> 2013</t>
    </r>
  </si>
  <si>
    <r>
      <t xml:space="preserve">DURANTE EL PERIODO COMPRENDIDO DE </t>
    </r>
    <r>
      <rPr>
        <b/>
        <i/>
        <sz val="10"/>
        <rFont val="Arial"/>
        <family val="2"/>
      </rPr>
      <t>DICIEMBRE</t>
    </r>
    <r>
      <rPr>
        <sz val="10"/>
        <rFont val="Arial"/>
        <family val="2"/>
      </rPr>
      <t xml:space="preserve"> 2012-</t>
    </r>
    <r>
      <rPr>
        <b/>
        <i/>
        <sz val="10"/>
        <rFont val="Arial"/>
        <family val="2"/>
      </rPr>
      <t>NOVIEMBRE</t>
    </r>
    <r>
      <rPr>
        <sz val="10"/>
        <rFont val="Arial"/>
        <family val="2"/>
      </rPr>
      <t xml:space="preserve"> DEL 2013</t>
    </r>
  </si>
  <si>
    <r>
      <t xml:space="preserve">DURANTE EL PERIODO ENERO-DICIEMBRE DE 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2013</t>
    </r>
  </si>
  <si>
    <t>Nota: En el mes de julio, se incluyen 22 escritos y 1 de comparecencia por PAR iniciados</t>
  </si>
  <si>
    <t>2  0  1  4</t>
  </si>
  <si>
    <r>
      <t xml:space="preserve">INFORME </t>
    </r>
    <r>
      <rPr>
        <b/>
        <i/>
        <sz val="10"/>
        <rFont val="Arial"/>
        <family val="2"/>
      </rPr>
      <t>ENERO-SEPTIEMBRE</t>
    </r>
    <r>
      <rPr>
        <sz val="10"/>
        <rFont val="Arial"/>
        <family val="2"/>
      </rPr>
      <t xml:space="preserve">  DE 2014</t>
    </r>
  </si>
  <si>
    <r>
      <t xml:space="preserve">DURANTE EL PERIODO COMPRENDIDO DE </t>
    </r>
    <r>
      <rPr>
        <b/>
        <i/>
        <sz val="10"/>
        <rFont val="Arial"/>
        <family val="2"/>
      </rPr>
      <t>DICIEMBRE</t>
    </r>
    <r>
      <rPr>
        <sz val="10"/>
        <rFont val="Arial"/>
        <family val="2"/>
      </rPr>
      <t xml:space="preserve"> 2013-</t>
    </r>
    <r>
      <rPr>
        <b/>
        <i/>
        <sz val="10"/>
        <rFont val="Arial"/>
        <family val="2"/>
      </rPr>
      <t>SEPTIEMBRE</t>
    </r>
    <r>
      <rPr>
        <sz val="10"/>
        <rFont val="Arial"/>
        <family val="2"/>
      </rPr>
      <t xml:space="preserve"> DEL 2014</t>
    </r>
  </si>
  <si>
    <r>
      <t xml:space="preserve">DURANTE EL PERIODO COMPRENDIDO DE </t>
    </r>
    <r>
      <rPr>
        <b/>
        <i/>
        <sz val="10"/>
        <rFont val="Arial"/>
        <family val="2"/>
      </rPr>
      <t>DICIEMBRE</t>
    </r>
    <r>
      <rPr>
        <sz val="10"/>
        <rFont val="Arial"/>
        <family val="2"/>
      </rPr>
      <t xml:space="preserve"> 2013-</t>
    </r>
    <r>
      <rPr>
        <b/>
        <i/>
        <sz val="10"/>
        <rFont val="Arial"/>
        <family val="2"/>
      </rPr>
      <t>SEPTIEMBRE</t>
    </r>
    <r>
      <rPr>
        <sz val="10"/>
        <rFont val="Arial"/>
        <family val="2"/>
      </rPr>
      <t xml:space="preserve"> 2014</t>
    </r>
  </si>
  <si>
    <t>INFORME  ENERO-SEPTIEMBRE DE 2014</t>
  </si>
  <si>
    <r>
      <t>DURANTE EL PERIODO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ENERO-SEPTIEMBRE</t>
    </r>
    <r>
      <rPr>
        <sz val="10"/>
        <rFont val="Arial"/>
        <family val="2"/>
      </rPr>
      <t xml:space="preserve"> DE 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2014</t>
    </r>
  </si>
  <si>
    <r>
      <t xml:space="preserve">DURANTE EL PERIODO COMPRENDIDO DE </t>
    </r>
    <r>
      <rPr>
        <b/>
        <i/>
        <sz val="10"/>
        <rFont val="Arial"/>
        <family val="2"/>
      </rPr>
      <t>DICIEMBRE 2013</t>
    </r>
    <r>
      <rPr>
        <sz val="10"/>
        <rFont val="Arial"/>
        <family val="2"/>
      </rPr>
      <t>-</t>
    </r>
    <r>
      <rPr>
        <b/>
        <i/>
        <sz val="10"/>
        <rFont val="Arial"/>
        <family val="2"/>
      </rPr>
      <t>NOVIEMBRE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2014</t>
    </r>
  </si>
  <si>
    <r>
      <t xml:space="preserve">DURANTE EL PERIODO COMPRENDIDO DE </t>
    </r>
    <r>
      <rPr>
        <b/>
        <i/>
        <sz val="10"/>
        <rFont val="Arial"/>
        <family val="2"/>
      </rPr>
      <t>DICIEMBRE 2014</t>
    </r>
    <r>
      <rPr>
        <sz val="10"/>
        <rFont val="Arial"/>
        <family val="2"/>
      </rPr>
      <t>-</t>
    </r>
    <r>
      <rPr>
        <b/>
        <i/>
        <sz val="10"/>
        <rFont val="Arial"/>
        <family val="2"/>
      </rPr>
      <t>NOVIEMBRE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2015</t>
    </r>
  </si>
  <si>
    <r>
      <t xml:space="preserve">DURANTE EL PERIODO COMPRENDIDO DE </t>
    </r>
    <r>
      <rPr>
        <b/>
        <i/>
        <sz val="10"/>
        <rFont val="Arial"/>
        <family val="2"/>
      </rPr>
      <t>DICIEMBRE</t>
    </r>
    <r>
      <rPr>
        <sz val="10"/>
        <rFont val="Arial"/>
        <family val="2"/>
      </rPr>
      <t xml:space="preserve"> 2014-</t>
    </r>
    <r>
      <rPr>
        <b/>
        <i/>
        <sz val="10"/>
        <rFont val="Arial"/>
        <family val="2"/>
      </rPr>
      <t>NOVIEMBRE</t>
    </r>
    <r>
      <rPr>
        <sz val="10"/>
        <rFont val="Arial"/>
        <family val="2"/>
      </rPr>
      <t xml:space="preserve"> 2015</t>
    </r>
  </si>
  <si>
    <r>
      <t xml:space="preserve">DURANTE EL PERIODO COMPRENDIDO DE </t>
    </r>
    <r>
      <rPr>
        <b/>
        <i/>
        <sz val="10"/>
        <rFont val="Arial"/>
        <family val="2"/>
      </rPr>
      <t>DICIEMBRE</t>
    </r>
    <r>
      <rPr>
        <sz val="10"/>
        <rFont val="Arial"/>
        <family val="2"/>
      </rPr>
      <t xml:space="preserve"> 2014-</t>
    </r>
    <r>
      <rPr>
        <b/>
        <i/>
        <sz val="10"/>
        <rFont val="Arial"/>
        <family val="2"/>
      </rPr>
      <t>NOVIEMBRE</t>
    </r>
    <r>
      <rPr>
        <sz val="10"/>
        <rFont val="Arial"/>
        <family val="2"/>
      </rPr>
      <t xml:space="preserve"> DEL 2015</t>
    </r>
  </si>
  <si>
    <t>2  0  1  5</t>
  </si>
  <si>
    <r>
      <t>DURANTE EL PERIODO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ENERO-DICIEMBRE</t>
    </r>
    <r>
      <rPr>
        <sz val="10"/>
        <rFont val="Arial"/>
        <family val="2"/>
      </rPr>
      <t xml:space="preserve"> DE </t>
    </r>
    <r>
      <rPr>
        <sz val="10"/>
        <rFont val="Arial"/>
        <family val="2"/>
      </rPr>
      <t>2015</t>
    </r>
  </si>
  <si>
    <t>FISCALIA GENERAL DEL ESTADO DE VERACRUZ</t>
  </si>
  <si>
    <t>L  A  D  A</t>
  </si>
  <si>
    <t>TUXPAN</t>
  </si>
  <si>
    <r>
      <t xml:space="preserve">INFORME </t>
    </r>
    <r>
      <rPr>
        <b/>
        <i/>
        <sz val="10"/>
        <rFont val="Arial"/>
        <family val="2"/>
      </rPr>
      <t>ENERO-SEPTIEMBRE</t>
    </r>
    <r>
      <rPr>
        <sz val="10"/>
        <rFont val="Arial"/>
        <family val="2"/>
      </rPr>
      <t xml:space="preserve">  DE 2015</t>
    </r>
  </si>
  <si>
    <t>ELEMENTOS P.M.</t>
  </si>
  <si>
    <t>FISCALIA GENERAL DEL ESTADO</t>
  </si>
  <si>
    <t>VISITADURIA GENERAL</t>
  </si>
  <si>
    <t>INFORME  ENERO-DICIEMBRE DE 2016</t>
  </si>
  <si>
    <t>2  0  1  6</t>
  </si>
  <si>
    <t>FISCALES</t>
  </si>
  <si>
    <t>AUX. DE FISCAL</t>
  </si>
  <si>
    <t>ADMINISTRATIVOS</t>
  </si>
  <si>
    <t>POLICIA MINISTERIAL</t>
  </si>
  <si>
    <t>POLICIA MIN.</t>
  </si>
  <si>
    <t>AREAS</t>
  </si>
  <si>
    <t>COSTZACOALCOS</t>
  </si>
  <si>
    <r>
      <t xml:space="preserve">DURANTE EL PERIODO COMPRENDIDO </t>
    </r>
    <r>
      <rPr>
        <b/>
        <i/>
        <sz val="10"/>
        <rFont val="Arial"/>
        <family val="2"/>
      </rPr>
      <t>DEENERO</t>
    </r>
    <r>
      <rPr>
        <sz val="10"/>
        <rFont val="Arial"/>
        <family val="2"/>
      </rPr>
      <t>-</t>
    </r>
    <r>
      <rPr>
        <b/>
        <i/>
        <sz val="10"/>
        <rFont val="Arial"/>
        <family val="2"/>
      </rPr>
      <t>DICIEMBRE</t>
    </r>
    <r>
      <rPr>
        <sz val="10"/>
        <rFont val="Arial"/>
        <family val="2"/>
      </rPr>
      <t xml:space="preserve"> DEL 2016</t>
    </r>
  </si>
  <si>
    <r>
      <t xml:space="preserve">INFORME </t>
    </r>
    <r>
      <rPr>
        <b/>
        <i/>
        <sz val="10"/>
        <rFont val="Arial"/>
        <family val="2"/>
      </rPr>
      <t>ENERO-DICIEMBRE</t>
    </r>
    <r>
      <rPr>
        <sz val="10"/>
        <rFont val="Arial"/>
        <family val="2"/>
      </rPr>
      <t xml:space="preserve">  DE 2016</t>
    </r>
  </si>
  <si>
    <r>
      <t>DURANTE EL PERIODO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ENERO-DICIEMBRE</t>
    </r>
    <r>
      <rPr>
        <sz val="10"/>
        <rFont val="Arial"/>
        <family val="2"/>
      </rPr>
      <t xml:space="preserve"> DE </t>
    </r>
    <r>
      <rPr>
        <sz val="10"/>
        <rFont val="Arial"/>
        <family val="2"/>
      </rPr>
      <t>2016</t>
    </r>
  </si>
  <si>
    <r>
      <t xml:space="preserve">DURANTE EL PERIODO COMPRENDIDO DE </t>
    </r>
    <r>
      <rPr>
        <b/>
        <i/>
        <sz val="10"/>
        <rFont val="Arial"/>
        <family val="2"/>
      </rPr>
      <t>ENERO-DICIEMBRE</t>
    </r>
    <r>
      <rPr>
        <sz val="10"/>
        <rFont val="Arial"/>
        <family val="2"/>
      </rPr>
      <t xml:space="preserve"> DEL AÑO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2016</t>
    </r>
  </si>
  <si>
    <r>
      <t xml:space="preserve">DURANTE EL PERIODO COMPRENDIDO DE </t>
    </r>
    <r>
      <rPr>
        <b/>
        <i/>
        <sz val="10"/>
        <rFont val="Arial"/>
        <family val="2"/>
      </rPr>
      <t>ENERO - DICIEMBRE DEL AÑO</t>
    </r>
    <r>
      <rPr>
        <sz val="10"/>
        <rFont val="Arial"/>
        <family val="2"/>
      </rPr>
      <t xml:space="preserve"> 2016</t>
    </r>
  </si>
  <si>
    <t>INFORME  ENERO-DICIEMBRE DE 2017</t>
  </si>
  <si>
    <r>
      <t xml:space="preserve">DURANTE EL PERIODO  </t>
    </r>
    <r>
      <rPr>
        <b/>
        <i/>
        <sz val="10"/>
        <rFont val="Arial"/>
        <family val="2"/>
      </rPr>
      <t>ENERO</t>
    </r>
    <r>
      <rPr>
        <sz val="10"/>
        <rFont val="Arial"/>
        <family val="2"/>
      </rPr>
      <t xml:space="preserve"> DEL 2017</t>
    </r>
  </si>
  <si>
    <t>2  0  1  7</t>
  </si>
  <si>
    <t>VISITADURÍA GENERAL</t>
  </si>
  <si>
    <t>ASUNTOS RECIBIDOS Y ATENDIDOS</t>
  </si>
  <si>
    <t>VÍA TELEFÓNICA, POR ESCRITO Y/O COMPARECENCIA</t>
  </si>
  <si>
    <r>
      <t>DURANTE EL PERIODO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JULIO-SEPTIEMBRE</t>
    </r>
    <r>
      <rPr>
        <sz val="10"/>
        <rFont val="Arial"/>
        <family val="2"/>
      </rPr>
      <t xml:space="preserve"> DE </t>
    </r>
    <r>
      <rPr>
        <sz val="10"/>
        <rFont val="Arial"/>
        <family val="2"/>
      </rPr>
      <t>2017</t>
    </r>
  </si>
  <si>
    <t>U I P J</t>
  </si>
  <si>
    <t>VÍA TELEFÓNICA</t>
  </si>
  <si>
    <t>JUL</t>
  </si>
  <si>
    <t>AGO</t>
  </si>
  <si>
    <t>SEP</t>
  </si>
  <si>
    <r>
      <t>DURANTE EL PERIODO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OCTUBRE-DICIEMBRE</t>
    </r>
    <r>
      <rPr>
        <sz val="10"/>
        <rFont val="Arial"/>
        <family val="2"/>
      </rPr>
      <t xml:space="preserve"> DE </t>
    </r>
    <r>
      <rPr>
        <sz val="10"/>
        <rFont val="Arial"/>
        <family val="2"/>
      </rPr>
      <t>2017</t>
    </r>
  </si>
  <si>
    <t>OCT</t>
  </si>
  <si>
    <t>NOV</t>
  </si>
  <si>
    <t>DIC</t>
  </si>
  <si>
    <r>
      <t xml:space="preserve">DURANTE EL PERIODO COMPRENDIDO DE </t>
    </r>
    <r>
      <rPr>
        <b/>
        <i/>
        <sz val="10"/>
        <rFont val="Arial"/>
        <family val="2"/>
      </rPr>
      <t>ENERO-DICIEMBRE</t>
    </r>
    <r>
      <rPr>
        <sz val="10"/>
        <rFont val="Arial"/>
        <family val="2"/>
      </rPr>
      <t xml:space="preserve"> DEL AÑO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2017</t>
    </r>
  </si>
  <si>
    <r>
      <t xml:space="preserve">DURANTE EL PERIODO COMPRENDIDO DE </t>
    </r>
    <r>
      <rPr>
        <b/>
        <i/>
        <sz val="10"/>
        <rFont val="Arial"/>
        <family val="2"/>
      </rPr>
      <t xml:space="preserve">ENERO-DICIEMBRE DE </t>
    </r>
    <r>
      <rPr>
        <sz val="10"/>
        <rFont val="Arial"/>
        <family val="2"/>
      </rPr>
      <t>2017</t>
    </r>
  </si>
  <si>
    <r>
      <t xml:space="preserve">INFORME </t>
    </r>
    <r>
      <rPr>
        <b/>
        <i/>
        <sz val="10"/>
        <rFont val="Arial"/>
        <family val="2"/>
      </rPr>
      <t>ENERO-DICIEMBRE</t>
    </r>
    <r>
      <rPr>
        <sz val="10"/>
        <rFont val="Arial"/>
        <family val="2"/>
      </rPr>
      <t xml:space="preserve">  DE 2017</t>
    </r>
  </si>
  <si>
    <r>
      <t>DURANTE EL PERIODO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ENERO</t>
    </r>
    <r>
      <rPr>
        <sz val="10"/>
        <rFont val="Arial"/>
        <family val="2"/>
      </rPr>
      <t xml:space="preserve"> DE </t>
    </r>
    <r>
      <rPr>
        <sz val="10"/>
        <rFont val="Arial"/>
        <family val="2"/>
      </rPr>
      <t>2017</t>
    </r>
  </si>
  <si>
    <r>
      <t>DURANTE EL PERIODO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JULIO-SEPTIEMBRE</t>
    </r>
    <r>
      <rPr>
        <sz val="10"/>
        <rFont val="Arial"/>
        <family val="2"/>
      </rPr>
      <t xml:space="preserve"> DE </t>
    </r>
    <r>
      <rPr>
        <sz val="10"/>
        <rFont val="Arial"/>
        <family val="2"/>
      </rPr>
      <t>2019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</si>
</sst>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9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zoomScale="80" zoomScaleNormal="80" zoomScalePageLayoutView="0" workbookViewId="0" topLeftCell="A2">
      <selection activeCell="I37" sqref="I37"/>
    </sheetView>
  </sheetViews>
  <sheetFormatPr defaultColWidth="11.57421875" defaultRowHeight="12.75"/>
  <cols>
    <col min="1" max="1" width="9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7.42187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421875" style="0" customWidth="1"/>
    <col min="17" max="17" width="7.28125" style="0" customWidth="1"/>
  </cols>
  <sheetData>
    <row r="1" spans="2:16" ht="12.7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ht="12.7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59" t="s">
        <v>56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8" spans="2:17" ht="12.75">
      <c r="B8" s="26" t="s">
        <v>55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7</v>
      </c>
      <c r="I8" s="2" t="s">
        <v>9</v>
      </c>
      <c r="J8" s="2" t="s">
        <v>9</v>
      </c>
      <c r="K8" s="2" t="s">
        <v>8</v>
      </c>
      <c r="L8" s="2" t="s">
        <v>10</v>
      </c>
      <c r="M8" s="2" t="s">
        <v>11</v>
      </c>
      <c r="N8" s="2" t="s">
        <v>12</v>
      </c>
      <c r="O8" s="2" t="s">
        <v>4</v>
      </c>
      <c r="P8" s="2" t="s">
        <v>13</v>
      </c>
      <c r="Q8" s="3" t="s">
        <v>14</v>
      </c>
    </row>
    <row r="9" spans="2:17" ht="12.7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 t="s">
        <v>15</v>
      </c>
      <c r="Q9" s="3" t="s">
        <v>16</v>
      </c>
    </row>
    <row r="10" spans="2:17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3"/>
      <c r="Q10" s="3"/>
    </row>
    <row r="11" spans="2:17" ht="12.75">
      <c r="B11" s="4" t="s">
        <v>17</v>
      </c>
      <c r="C11" s="3">
        <v>29</v>
      </c>
      <c r="D11" s="3">
        <v>42</v>
      </c>
      <c r="E11" s="3">
        <v>18</v>
      </c>
      <c r="F11" s="3">
        <v>28</v>
      </c>
      <c r="G11" s="3">
        <v>24</v>
      </c>
      <c r="H11" s="3">
        <v>45</v>
      </c>
      <c r="I11" s="3">
        <v>104</v>
      </c>
      <c r="J11" s="3">
        <v>41</v>
      </c>
      <c r="K11" s="3">
        <v>29</v>
      </c>
      <c r="L11" s="3">
        <v>33</v>
      </c>
      <c r="M11" s="3">
        <v>29</v>
      </c>
      <c r="N11" s="3">
        <v>32</v>
      </c>
      <c r="O11" s="3"/>
      <c r="P11" s="3">
        <f aca="true" t="shared" si="0" ref="P11:P16">SUM(C11:O11)</f>
        <v>454</v>
      </c>
      <c r="Q11" s="12">
        <f aca="true" t="shared" si="1" ref="Q11:Q16">(P11/11*12)</f>
        <v>495.27272727272725</v>
      </c>
    </row>
    <row r="12" spans="2:17" ht="12.75">
      <c r="B12" s="4" t="s">
        <v>18</v>
      </c>
      <c r="C12" s="3">
        <v>66</v>
      </c>
      <c r="D12" s="3">
        <v>55</v>
      </c>
      <c r="E12" s="3">
        <v>64</v>
      </c>
      <c r="F12" s="3">
        <v>91</v>
      </c>
      <c r="G12" s="3">
        <v>87</v>
      </c>
      <c r="H12" s="3">
        <v>92</v>
      </c>
      <c r="I12" s="3">
        <v>80</v>
      </c>
      <c r="J12" s="3">
        <v>54</v>
      </c>
      <c r="K12" s="3">
        <v>37</v>
      </c>
      <c r="L12" s="3">
        <v>64</v>
      </c>
      <c r="M12" s="3">
        <v>33</v>
      </c>
      <c r="N12" s="3">
        <v>92</v>
      </c>
      <c r="O12" s="3"/>
      <c r="P12" s="3">
        <f t="shared" si="0"/>
        <v>815</v>
      </c>
      <c r="Q12" s="12">
        <f t="shared" si="1"/>
        <v>889.0909090909091</v>
      </c>
    </row>
    <row r="13" spans="2:17" ht="12.75">
      <c r="B13" s="4" t="s">
        <v>52</v>
      </c>
      <c r="C13" s="3">
        <v>0</v>
      </c>
      <c r="D13" s="3">
        <v>0</v>
      </c>
      <c r="E13" s="3">
        <v>1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1</v>
      </c>
      <c r="O13" s="3"/>
      <c r="P13" s="3">
        <f t="shared" si="0"/>
        <v>4</v>
      </c>
      <c r="Q13" s="12">
        <f t="shared" si="1"/>
        <v>4.363636363636363</v>
      </c>
    </row>
    <row r="14" spans="2:17" ht="12.75">
      <c r="B14" s="4" t="s">
        <v>53</v>
      </c>
      <c r="C14" s="3">
        <v>0</v>
      </c>
      <c r="D14" s="3">
        <v>0</v>
      </c>
      <c r="E14" s="3">
        <v>2</v>
      </c>
      <c r="F14" s="3">
        <v>3</v>
      </c>
      <c r="G14" s="3">
        <v>0</v>
      </c>
      <c r="H14" s="3">
        <v>1</v>
      </c>
      <c r="I14" s="3">
        <v>2</v>
      </c>
      <c r="J14" s="3">
        <v>0</v>
      </c>
      <c r="K14" s="3">
        <v>0</v>
      </c>
      <c r="L14" s="3">
        <v>0</v>
      </c>
      <c r="M14" s="3">
        <v>5</v>
      </c>
      <c r="N14" s="3">
        <v>11</v>
      </c>
      <c r="O14" s="3"/>
      <c r="P14" s="3">
        <f t="shared" si="0"/>
        <v>24</v>
      </c>
      <c r="Q14" s="12">
        <f t="shared" si="1"/>
        <v>26.18181818181818</v>
      </c>
    </row>
    <row r="15" spans="2:17" ht="12.75">
      <c r="B15" s="4" t="s">
        <v>19</v>
      </c>
      <c r="C15" s="3">
        <v>18</v>
      </c>
      <c r="D15" s="3">
        <v>22</v>
      </c>
      <c r="E15" s="3">
        <v>15</v>
      </c>
      <c r="F15" s="3">
        <v>30</v>
      </c>
      <c r="G15" s="3">
        <v>22</v>
      </c>
      <c r="H15" s="3">
        <v>40</v>
      </c>
      <c r="I15" s="3">
        <v>56</v>
      </c>
      <c r="J15" s="3">
        <v>29</v>
      </c>
      <c r="K15" s="3">
        <v>24</v>
      </c>
      <c r="L15" s="3">
        <v>27</v>
      </c>
      <c r="M15" s="3">
        <v>45</v>
      </c>
      <c r="N15" s="3">
        <v>39</v>
      </c>
      <c r="O15" s="3"/>
      <c r="P15" s="3">
        <f t="shared" si="0"/>
        <v>367</v>
      </c>
      <c r="Q15" s="12">
        <f t="shared" si="1"/>
        <v>400.3636363636364</v>
      </c>
    </row>
    <row r="16" spans="2:17" ht="12.75">
      <c r="B16" s="5" t="s">
        <v>20</v>
      </c>
      <c r="C16" s="2">
        <f aca="true" t="shared" si="2" ref="C16:O16">SUM(C11:C15)</f>
        <v>113</v>
      </c>
      <c r="D16" s="2">
        <f t="shared" si="2"/>
        <v>119</v>
      </c>
      <c r="E16" s="2">
        <f t="shared" si="2"/>
        <v>100</v>
      </c>
      <c r="F16" s="2">
        <f t="shared" si="2"/>
        <v>152</v>
      </c>
      <c r="G16" s="2">
        <f t="shared" si="2"/>
        <v>134</v>
      </c>
      <c r="H16" s="2">
        <f t="shared" si="2"/>
        <v>178</v>
      </c>
      <c r="I16" s="2">
        <f t="shared" si="2"/>
        <v>242</v>
      </c>
      <c r="J16" s="2">
        <f t="shared" si="2"/>
        <v>124</v>
      </c>
      <c r="K16" s="2">
        <f t="shared" si="2"/>
        <v>91</v>
      </c>
      <c r="L16" s="2">
        <f t="shared" si="2"/>
        <v>124</v>
      </c>
      <c r="M16" s="2">
        <f t="shared" si="2"/>
        <v>112</v>
      </c>
      <c r="N16" s="2">
        <f t="shared" si="2"/>
        <v>175</v>
      </c>
      <c r="O16" s="2">
        <f t="shared" si="2"/>
        <v>0</v>
      </c>
      <c r="P16" s="2">
        <f t="shared" si="0"/>
        <v>1664</v>
      </c>
      <c r="Q16" s="12">
        <f t="shared" si="1"/>
        <v>1815.2727272727275</v>
      </c>
    </row>
    <row r="17" spans="2:17" ht="12.75"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12.75">
      <c r="B18" s="4" t="s">
        <v>21</v>
      </c>
      <c r="C18" s="3">
        <v>12</v>
      </c>
      <c r="D18" s="3">
        <v>14</v>
      </c>
      <c r="E18" s="3">
        <v>13</v>
      </c>
      <c r="F18" s="3">
        <v>18</v>
      </c>
      <c r="G18" s="3">
        <v>17</v>
      </c>
      <c r="H18" s="3">
        <v>20</v>
      </c>
      <c r="I18" s="3">
        <v>34</v>
      </c>
      <c r="J18" s="3">
        <v>75</v>
      </c>
      <c r="K18" s="3">
        <v>19</v>
      </c>
      <c r="L18" s="3">
        <v>27</v>
      </c>
      <c r="M18" s="3">
        <v>23</v>
      </c>
      <c r="N18" s="3">
        <v>16</v>
      </c>
      <c r="O18" s="3"/>
      <c r="P18" s="3">
        <f>SUM(C18:O18)</f>
        <v>288</v>
      </c>
      <c r="Q18" s="3">
        <f>(P18/9*12)</f>
        <v>384</v>
      </c>
    </row>
    <row r="19" spans="2:17" ht="12.75">
      <c r="B19" s="20" t="s">
        <v>13</v>
      </c>
      <c r="C19" s="2">
        <f aca="true" t="shared" si="3" ref="C19:P19">SUM(C16:C18)</f>
        <v>125</v>
      </c>
      <c r="D19" s="2">
        <f t="shared" si="3"/>
        <v>133</v>
      </c>
      <c r="E19" s="2">
        <f t="shared" si="3"/>
        <v>113</v>
      </c>
      <c r="F19" s="2">
        <f t="shared" si="3"/>
        <v>170</v>
      </c>
      <c r="G19" s="2">
        <f t="shared" si="3"/>
        <v>151</v>
      </c>
      <c r="H19" s="2">
        <f t="shared" si="3"/>
        <v>198</v>
      </c>
      <c r="I19" s="2">
        <f t="shared" si="3"/>
        <v>276</v>
      </c>
      <c r="J19" s="2">
        <f t="shared" si="3"/>
        <v>199</v>
      </c>
      <c r="K19" s="2">
        <f t="shared" si="3"/>
        <v>110</v>
      </c>
      <c r="L19" s="2">
        <f t="shared" si="3"/>
        <v>151</v>
      </c>
      <c r="M19" s="2">
        <f t="shared" si="3"/>
        <v>135</v>
      </c>
      <c r="N19" s="2">
        <f t="shared" si="3"/>
        <v>191</v>
      </c>
      <c r="O19" s="2">
        <f t="shared" si="3"/>
        <v>0</v>
      </c>
      <c r="P19" s="2">
        <f t="shared" si="3"/>
        <v>1952</v>
      </c>
      <c r="Q19" s="12">
        <f>(P19/11*12)</f>
        <v>2129.4545454545455</v>
      </c>
    </row>
    <row r="20" spans="2:17" ht="12.75"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"/>
    </row>
    <row r="21" spans="2:17" ht="12.75">
      <c r="B21" s="6" t="s">
        <v>22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4"/>
    </row>
    <row r="24" ht="12.75">
      <c r="B24" t="s">
        <v>66</v>
      </c>
    </row>
    <row r="25" spans="2:16" ht="12.75">
      <c r="B25" s="26" t="s">
        <v>55</v>
      </c>
      <c r="C25" s="2" t="s">
        <v>4</v>
      </c>
      <c r="D25" s="2" t="s">
        <v>5</v>
      </c>
      <c r="E25" s="2" t="s">
        <v>6</v>
      </c>
      <c r="F25" s="2" t="s">
        <v>7</v>
      </c>
      <c r="G25" s="2" t="s">
        <v>8</v>
      </c>
      <c r="H25" s="2" t="s">
        <v>7</v>
      </c>
      <c r="I25" s="2" t="s">
        <v>9</v>
      </c>
      <c r="J25" s="2" t="s">
        <v>9</v>
      </c>
      <c r="K25" s="2" t="s">
        <v>8</v>
      </c>
      <c r="L25" s="2" t="s">
        <v>10</v>
      </c>
      <c r="M25" s="2" t="s">
        <v>11</v>
      </c>
      <c r="N25" s="2" t="s">
        <v>12</v>
      </c>
      <c r="O25" s="2" t="s">
        <v>4</v>
      </c>
      <c r="P25" s="2" t="s">
        <v>13</v>
      </c>
    </row>
    <row r="26" spans="2:16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2.75">
      <c r="B27" s="4" t="s">
        <v>17</v>
      </c>
      <c r="C27" s="3"/>
      <c r="D27" s="3">
        <v>42</v>
      </c>
      <c r="E27" s="3">
        <v>18</v>
      </c>
      <c r="F27" s="3">
        <v>28</v>
      </c>
      <c r="G27" s="3">
        <v>24</v>
      </c>
      <c r="H27" s="3">
        <v>45</v>
      </c>
      <c r="I27" s="3">
        <v>104</v>
      </c>
      <c r="J27" s="3">
        <v>41</v>
      </c>
      <c r="K27" s="3">
        <v>29</v>
      </c>
      <c r="L27" s="3">
        <v>33</v>
      </c>
      <c r="M27" s="3">
        <v>29</v>
      </c>
      <c r="N27" s="3">
        <v>32</v>
      </c>
      <c r="O27" s="3">
        <v>22</v>
      </c>
      <c r="P27" s="3">
        <f aca="true" t="shared" si="4" ref="P27:P32">SUM(C27:O27)</f>
        <v>447</v>
      </c>
    </row>
    <row r="28" spans="2:16" ht="12.75">
      <c r="B28" s="4" t="s">
        <v>18</v>
      </c>
      <c r="C28" s="3"/>
      <c r="D28" s="3">
        <v>55</v>
      </c>
      <c r="E28" s="3">
        <v>64</v>
      </c>
      <c r="F28" s="3">
        <v>91</v>
      </c>
      <c r="G28" s="3">
        <v>87</v>
      </c>
      <c r="H28" s="3">
        <v>92</v>
      </c>
      <c r="I28" s="3">
        <v>80</v>
      </c>
      <c r="J28" s="3">
        <v>54</v>
      </c>
      <c r="K28" s="3">
        <v>37</v>
      </c>
      <c r="L28" s="3">
        <v>64</v>
      </c>
      <c r="M28" s="3">
        <v>33</v>
      </c>
      <c r="N28" s="3">
        <v>92</v>
      </c>
      <c r="O28" s="3">
        <v>76</v>
      </c>
      <c r="P28" s="3">
        <f t="shared" si="4"/>
        <v>825</v>
      </c>
    </row>
    <row r="29" spans="2:16" ht="12.75">
      <c r="B29" s="4" t="s">
        <v>54</v>
      </c>
      <c r="C29" s="3"/>
      <c r="D29" s="3">
        <v>0</v>
      </c>
      <c r="E29" s="3">
        <v>1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1</v>
      </c>
      <c r="O29" s="3"/>
      <c r="P29" s="3">
        <f t="shared" si="4"/>
        <v>4</v>
      </c>
    </row>
    <row r="30" spans="2:16" ht="12.75">
      <c r="B30" s="4" t="s">
        <v>53</v>
      </c>
      <c r="C30" s="3"/>
      <c r="D30" s="3">
        <v>0</v>
      </c>
      <c r="E30" s="3">
        <v>2</v>
      </c>
      <c r="F30" s="3">
        <v>3</v>
      </c>
      <c r="G30" s="3">
        <v>0</v>
      </c>
      <c r="H30" s="3">
        <v>1</v>
      </c>
      <c r="I30" s="3">
        <v>2</v>
      </c>
      <c r="J30" s="3">
        <v>0</v>
      </c>
      <c r="K30" s="3">
        <v>0</v>
      </c>
      <c r="L30" s="3">
        <v>0</v>
      </c>
      <c r="M30" s="3">
        <v>5</v>
      </c>
      <c r="N30" s="3">
        <v>11</v>
      </c>
      <c r="O30" s="3">
        <v>2</v>
      </c>
      <c r="P30" s="3">
        <f t="shared" si="4"/>
        <v>26</v>
      </c>
    </row>
    <row r="31" spans="2:16" ht="12.75">
      <c r="B31" s="4" t="s">
        <v>19</v>
      </c>
      <c r="C31" s="3"/>
      <c r="D31" s="3">
        <v>22</v>
      </c>
      <c r="E31" s="3">
        <v>15</v>
      </c>
      <c r="F31" s="3">
        <v>30</v>
      </c>
      <c r="G31" s="3">
        <v>22</v>
      </c>
      <c r="H31" s="3">
        <v>40</v>
      </c>
      <c r="I31" s="3">
        <v>56</v>
      </c>
      <c r="J31" s="3">
        <v>29</v>
      </c>
      <c r="K31" s="3">
        <v>24</v>
      </c>
      <c r="L31" s="3">
        <v>27</v>
      </c>
      <c r="M31" s="3">
        <v>45</v>
      </c>
      <c r="N31" s="3">
        <v>39</v>
      </c>
      <c r="O31" s="3">
        <v>21</v>
      </c>
      <c r="P31" s="3">
        <f t="shared" si="4"/>
        <v>370</v>
      </c>
    </row>
    <row r="32" spans="2:16" ht="12.75">
      <c r="B32" s="5" t="s">
        <v>20</v>
      </c>
      <c r="C32" s="2">
        <f aca="true" t="shared" si="5" ref="C32:O32">SUM(C27:C31)</f>
        <v>0</v>
      </c>
      <c r="D32" s="2">
        <f t="shared" si="5"/>
        <v>119</v>
      </c>
      <c r="E32" s="2">
        <f t="shared" si="5"/>
        <v>100</v>
      </c>
      <c r="F32" s="2">
        <f t="shared" si="5"/>
        <v>152</v>
      </c>
      <c r="G32" s="2">
        <f t="shared" si="5"/>
        <v>134</v>
      </c>
      <c r="H32" s="2">
        <f t="shared" si="5"/>
        <v>178</v>
      </c>
      <c r="I32" s="2">
        <f t="shared" si="5"/>
        <v>242</v>
      </c>
      <c r="J32" s="2">
        <f t="shared" si="5"/>
        <v>124</v>
      </c>
      <c r="K32" s="2">
        <f t="shared" si="5"/>
        <v>91</v>
      </c>
      <c r="L32" s="2">
        <f t="shared" si="5"/>
        <v>124</v>
      </c>
      <c r="M32" s="2">
        <f t="shared" si="5"/>
        <v>112</v>
      </c>
      <c r="N32" s="2">
        <f t="shared" si="5"/>
        <v>175</v>
      </c>
      <c r="O32" s="2">
        <f t="shared" si="5"/>
        <v>121</v>
      </c>
      <c r="P32" s="2">
        <f t="shared" si="4"/>
        <v>1672</v>
      </c>
    </row>
    <row r="33" spans="2:16" ht="12.75"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ht="12.75">
      <c r="B34" s="4" t="s">
        <v>21</v>
      </c>
      <c r="C34" s="3"/>
      <c r="D34" s="3">
        <v>14</v>
      </c>
      <c r="E34" s="3">
        <v>13</v>
      </c>
      <c r="F34" s="3">
        <v>18</v>
      </c>
      <c r="G34" s="3">
        <v>17</v>
      </c>
      <c r="H34" s="3">
        <v>20</v>
      </c>
      <c r="I34" s="3">
        <v>34</v>
      </c>
      <c r="J34" s="3">
        <v>75</v>
      </c>
      <c r="K34" s="3">
        <v>19</v>
      </c>
      <c r="L34" s="3">
        <v>27</v>
      </c>
      <c r="M34" s="3">
        <v>23</v>
      </c>
      <c r="N34" s="3">
        <v>16</v>
      </c>
      <c r="O34" s="3">
        <v>20</v>
      </c>
      <c r="P34" s="3">
        <f>SUM(C34:O34)</f>
        <v>296</v>
      </c>
    </row>
    <row r="35" spans="2:16" ht="12.75">
      <c r="B35" s="20" t="s">
        <v>13</v>
      </c>
      <c r="C35" s="2">
        <f aca="true" t="shared" si="6" ref="C35:P35">SUM(C32:C34)</f>
        <v>0</v>
      </c>
      <c r="D35" s="2">
        <f t="shared" si="6"/>
        <v>133</v>
      </c>
      <c r="E35" s="2">
        <f t="shared" si="6"/>
        <v>113</v>
      </c>
      <c r="F35" s="2">
        <f t="shared" si="6"/>
        <v>170</v>
      </c>
      <c r="G35" s="2">
        <f t="shared" si="6"/>
        <v>151</v>
      </c>
      <c r="H35" s="2">
        <f t="shared" si="6"/>
        <v>198</v>
      </c>
      <c r="I35" s="2">
        <f t="shared" si="6"/>
        <v>276</v>
      </c>
      <c r="J35" s="2">
        <f t="shared" si="6"/>
        <v>199</v>
      </c>
      <c r="K35" s="2">
        <f t="shared" si="6"/>
        <v>110</v>
      </c>
      <c r="L35" s="2">
        <f t="shared" si="6"/>
        <v>151</v>
      </c>
      <c r="M35" s="2">
        <f t="shared" si="6"/>
        <v>135</v>
      </c>
      <c r="N35" s="2">
        <f t="shared" si="6"/>
        <v>191</v>
      </c>
      <c r="O35" s="2">
        <f t="shared" si="6"/>
        <v>141</v>
      </c>
      <c r="P35" s="2">
        <f t="shared" si="6"/>
        <v>1968</v>
      </c>
    </row>
  </sheetData>
  <sheetProtection/>
  <mergeCells count="5">
    <mergeCell ref="B6:P6"/>
    <mergeCell ref="B1:P1"/>
    <mergeCell ref="B2:P2"/>
    <mergeCell ref="B4:P4"/>
    <mergeCell ref="B5:P5"/>
  </mergeCells>
  <printOptions/>
  <pageMargins left="0.75" right="0.75" top="1" bottom="1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Q30"/>
  <sheetViews>
    <sheetView zoomScale="85" zoomScaleNormal="85" zoomScalePageLayoutView="0" workbookViewId="0" topLeftCell="A2">
      <selection activeCell="A2" sqref="A1:IV16384"/>
    </sheetView>
  </sheetViews>
  <sheetFormatPr defaultColWidth="11.57421875" defaultRowHeight="12.75"/>
  <cols>
    <col min="1" max="1" width="8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7.42187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7109375" style="0" customWidth="1"/>
    <col min="17" max="17" width="7.8515625" style="0" customWidth="1"/>
  </cols>
  <sheetData>
    <row r="1" spans="2:16" ht="12.7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ht="12.7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23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24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59" t="s">
        <v>69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8" spans="2:17" ht="12.75">
      <c r="B8" s="1" t="s">
        <v>25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7</v>
      </c>
      <c r="I8" s="2" t="s">
        <v>9</v>
      </c>
      <c r="J8" s="2" t="s">
        <v>9</v>
      </c>
      <c r="K8" s="2" t="s">
        <v>8</v>
      </c>
      <c r="L8" s="2" t="s">
        <v>10</v>
      </c>
      <c r="M8" s="2" t="s">
        <v>11</v>
      </c>
      <c r="N8" s="2" t="s">
        <v>12</v>
      </c>
      <c r="O8" s="2" t="s">
        <v>4</v>
      </c>
      <c r="P8" s="2" t="s">
        <v>13</v>
      </c>
      <c r="Q8" s="3" t="s">
        <v>26</v>
      </c>
    </row>
    <row r="9" spans="2:17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3" t="s">
        <v>27</v>
      </c>
    </row>
    <row r="10" spans="2:17" ht="12.75">
      <c r="B10" s="4" t="s">
        <v>28</v>
      </c>
      <c r="C10" s="3">
        <v>78</v>
      </c>
      <c r="D10" s="3">
        <v>61</v>
      </c>
      <c r="E10" s="3">
        <v>66</v>
      </c>
      <c r="F10" s="3">
        <v>46</v>
      </c>
      <c r="G10" s="3">
        <v>37</v>
      </c>
      <c r="H10" s="3">
        <v>40</v>
      </c>
      <c r="I10" s="3">
        <v>38</v>
      </c>
      <c r="J10" s="3">
        <v>56</v>
      </c>
      <c r="K10" s="3">
        <v>35</v>
      </c>
      <c r="L10" s="3">
        <v>45</v>
      </c>
      <c r="M10" s="3">
        <v>41</v>
      </c>
      <c r="N10" s="3">
        <v>47</v>
      </c>
      <c r="O10" s="3">
        <v>35</v>
      </c>
      <c r="P10" s="3">
        <f>SUM(C10:O10)</f>
        <v>625</v>
      </c>
      <c r="Q10" s="3">
        <f>(P10/9*12)</f>
        <v>833.3333333333333</v>
      </c>
    </row>
    <row r="11" spans="2:17" ht="12.75">
      <c r="B11" s="4" t="s">
        <v>29</v>
      </c>
      <c r="C11" s="3">
        <v>2</v>
      </c>
      <c r="D11" s="3">
        <v>2</v>
      </c>
      <c r="E11" s="3">
        <v>1</v>
      </c>
      <c r="F11" s="3">
        <v>1</v>
      </c>
      <c r="G11" s="3">
        <v>1</v>
      </c>
      <c r="H11" s="3">
        <v>3</v>
      </c>
      <c r="I11" s="3">
        <v>7</v>
      </c>
      <c r="J11" s="3">
        <v>7</v>
      </c>
      <c r="K11" s="3">
        <v>1</v>
      </c>
      <c r="L11" s="3">
        <v>2</v>
      </c>
      <c r="M11" s="3">
        <v>9</v>
      </c>
      <c r="N11" s="3">
        <v>4</v>
      </c>
      <c r="O11" s="3">
        <v>1</v>
      </c>
      <c r="P11" s="3">
        <f>SUM(C11:O11)</f>
        <v>41</v>
      </c>
      <c r="Q11" s="3">
        <f>(P11/9*12)</f>
        <v>54.666666666666664</v>
      </c>
    </row>
    <row r="12" spans="2:17" ht="12.75">
      <c r="B12" s="4" t="s">
        <v>63</v>
      </c>
      <c r="C12" s="3">
        <v>0</v>
      </c>
      <c r="D12" s="3">
        <v>4</v>
      </c>
      <c r="E12" s="3">
        <v>1</v>
      </c>
      <c r="F12" s="3">
        <v>1</v>
      </c>
      <c r="G12" s="3">
        <v>1</v>
      </c>
      <c r="H12" s="3">
        <v>0</v>
      </c>
      <c r="I12" s="3">
        <v>2</v>
      </c>
      <c r="J12" s="3">
        <v>3</v>
      </c>
      <c r="K12" s="3">
        <v>3</v>
      </c>
      <c r="L12" s="3">
        <v>5</v>
      </c>
      <c r="M12" s="3">
        <v>0</v>
      </c>
      <c r="N12" s="3">
        <v>1</v>
      </c>
      <c r="O12" s="3">
        <v>0</v>
      </c>
      <c r="P12" s="3">
        <f>SUM(C12:O12)</f>
        <v>21</v>
      </c>
      <c r="Q12" s="3">
        <f>(P12/9*12)</f>
        <v>28</v>
      </c>
    </row>
    <row r="13" spans="2:17" ht="12.75">
      <c r="B13" s="4" t="s">
        <v>30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29">
        <v>0</v>
      </c>
      <c r="J13" s="3">
        <v>1</v>
      </c>
      <c r="K13" s="3">
        <v>0</v>
      </c>
      <c r="L13" s="3">
        <v>2</v>
      </c>
      <c r="M13" s="3">
        <v>1</v>
      </c>
      <c r="N13" s="3">
        <v>1</v>
      </c>
      <c r="O13" s="3">
        <v>0</v>
      </c>
      <c r="P13" s="3">
        <f>SUM(C13:O13)</f>
        <v>5</v>
      </c>
      <c r="Q13" s="3">
        <f>(P13/9*12)</f>
        <v>6.666666666666667</v>
      </c>
    </row>
    <row r="14" spans="2:17" ht="12.75">
      <c r="B14" s="4" t="s">
        <v>31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f>SUM(C14:O14)</f>
        <v>1</v>
      </c>
      <c r="Q14" s="3">
        <f>(P14/9*12)</f>
        <v>1.3333333333333333</v>
      </c>
    </row>
    <row r="15" spans="2:17" ht="12.75"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2.75">
      <c r="B16" s="7" t="s">
        <v>13</v>
      </c>
      <c r="C16" s="2">
        <f aca="true" t="shared" si="0" ref="C16:P16">SUM(C10:C15)</f>
        <v>81</v>
      </c>
      <c r="D16" s="2">
        <f t="shared" si="0"/>
        <v>67</v>
      </c>
      <c r="E16" s="2">
        <f t="shared" si="0"/>
        <v>68</v>
      </c>
      <c r="F16" s="2">
        <f t="shared" si="0"/>
        <v>48</v>
      </c>
      <c r="G16" s="2">
        <f t="shared" si="0"/>
        <v>39</v>
      </c>
      <c r="H16" s="2">
        <f t="shared" si="0"/>
        <v>43</v>
      </c>
      <c r="I16" s="2">
        <f t="shared" si="0"/>
        <v>47</v>
      </c>
      <c r="J16" s="2">
        <f t="shared" si="0"/>
        <v>67</v>
      </c>
      <c r="K16" s="2">
        <f t="shared" si="0"/>
        <v>39</v>
      </c>
      <c r="L16" s="2">
        <f t="shared" si="0"/>
        <v>54</v>
      </c>
      <c r="M16" s="2">
        <f t="shared" si="0"/>
        <v>51</v>
      </c>
      <c r="N16" s="2">
        <f t="shared" si="0"/>
        <v>53</v>
      </c>
      <c r="O16" s="2">
        <f t="shared" si="0"/>
        <v>36</v>
      </c>
      <c r="P16" s="27">
        <f t="shared" si="0"/>
        <v>693</v>
      </c>
      <c r="Q16" s="3">
        <f>(P16/9*12)</f>
        <v>924</v>
      </c>
    </row>
    <row r="17" spans="2:17" ht="12.75"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/>
    </row>
    <row r="20" ht="12.75">
      <c r="B20" t="s">
        <v>70</v>
      </c>
    </row>
    <row r="21" spans="2:16" ht="12.75">
      <c r="B21" s="1" t="s">
        <v>25</v>
      </c>
      <c r="C21" s="2" t="s">
        <v>4</v>
      </c>
      <c r="D21" s="2" t="s">
        <v>5</v>
      </c>
      <c r="E21" s="2" t="s">
        <v>6</v>
      </c>
      <c r="F21" s="2" t="s">
        <v>7</v>
      </c>
      <c r="G21" s="2" t="s">
        <v>8</v>
      </c>
      <c r="H21" s="2" t="s">
        <v>7</v>
      </c>
      <c r="I21" s="2" t="s">
        <v>9</v>
      </c>
      <c r="J21" s="2" t="s">
        <v>9</v>
      </c>
      <c r="K21" s="2" t="s">
        <v>8</v>
      </c>
      <c r="L21" s="2" t="s">
        <v>10</v>
      </c>
      <c r="M21" s="2" t="s">
        <v>11</v>
      </c>
      <c r="N21" s="2" t="s">
        <v>12</v>
      </c>
      <c r="O21" s="2" t="s">
        <v>4</v>
      </c>
      <c r="P21" s="2" t="s">
        <v>13</v>
      </c>
    </row>
    <row r="22" spans="2:16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12.75">
      <c r="B23" s="4" t="s">
        <v>28</v>
      </c>
      <c r="C23" s="3"/>
      <c r="D23" s="3">
        <v>61</v>
      </c>
      <c r="E23" s="3">
        <v>66</v>
      </c>
      <c r="F23" s="3">
        <v>46</v>
      </c>
      <c r="G23" s="3">
        <v>37</v>
      </c>
      <c r="H23" s="3">
        <v>40</v>
      </c>
      <c r="I23" s="3">
        <v>38</v>
      </c>
      <c r="J23" s="3">
        <v>56</v>
      </c>
      <c r="K23" s="3">
        <v>35</v>
      </c>
      <c r="L23" s="3">
        <v>45</v>
      </c>
      <c r="M23" s="3">
        <v>41</v>
      </c>
      <c r="N23" s="3">
        <v>47</v>
      </c>
      <c r="O23" s="3">
        <v>35</v>
      </c>
      <c r="P23" s="3">
        <f aca="true" t="shared" si="1" ref="P23:P28">SUM(C23:O23)</f>
        <v>547</v>
      </c>
    </row>
    <row r="24" spans="2:16" ht="12.75">
      <c r="B24" s="4" t="s">
        <v>29</v>
      </c>
      <c r="C24" s="3"/>
      <c r="D24" s="3">
        <v>2</v>
      </c>
      <c r="E24" s="3">
        <v>1</v>
      </c>
      <c r="F24" s="3">
        <v>1</v>
      </c>
      <c r="G24" s="3">
        <v>1</v>
      </c>
      <c r="H24" s="3">
        <v>3</v>
      </c>
      <c r="I24" s="3">
        <v>7</v>
      </c>
      <c r="J24" s="3">
        <v>7</v>
      </c>
      <c r="K24" s="3">
        <v>1</v>
      </c>
      <c r="L24" s="3">
        <v>2</v>
      </c>
      <c r="M24" s="3">
        <v>9</v>
      </c>
      <c r="N24" s="3">
        <v>4</v>
      </c>
      <c r="O24" s="3">
        <v>1</v>
      </c>
      <c r="P24" s="3">
        <f t="shared" si="1"/>
        <v>39</v>
      </c>
    </row>
    <row r="25" spans="2:16" ht="12.75">
      <c r="B25" s="4" t="s">
        <v>63</v>
      </c>
      <c r="C25" s="3"/>
      <c r="D25" s="3">
        <v>4</v>
      </c>
      <c r="E25" s="3">
        <v>1</v>
      </c>
      <c r="F25" s="3">
        <v>1</v>
      </c>
      <c r="G25" s="3">
        <v>1</v>
      </c>
      <c r="H25" s="3">
        <v>0</v>
      </c>
      <c r="I25" s="3">
        <v>2</v>
      </c>
      <c r="J25" s="3">
        <v>3</v>
      </c>
      <c r="K25" s="3">
        <v>3</v>
      </c>
      <c r="L25" s="3">
        <v>5</v>
      </c>
      <c r="M25" s="3">
        <v>0</v>
      </c>
      <c r="N25" s="3">
        <v>1</v>
      </c>
      <c r="O25" s="3">
        <v>0</v>
      </c>
      <c r="P25" s="3">
        <f t="shared" si="1"/>
        <v>21</v>
      </c>
    </row>
    <row r="26" spans="2:16" ht="12.75">
      <c r="B26" s="4" t="s">
        <v>30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29">
        <v>0</v>
      </c>
      <c r="J26" s="3">
        <v>1</v>
      </c>
      <c r="K26" s="3">
        <v>0</v>
      </c>
      <c r="L26" s="3">
        <v>2</v>
      </c>
      <c r="M26" s="3">
        <v>1</v>
      </c>
      <c r="N26" s="3">
        <v>1</v>
      </c>
      <c r="O26" s="3">
        <v>0</v>
      </c>
      <c r="P26" s="3">
        <f t="shared" si="1"/>
        <v>5</v>
      </c>
    </row>
    <row r="27" spans="2:16" ht="12.75">
      <c r="B27" s="4" t="s">
        <v>31</v>
      </c>
      <c r="C27" s="3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f t="shared" si="1"/>
        <v>0</v>
      </c>
    </row>
    <row r="28" spans="2:16" ht="12.75"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1"/>
        <v>0</v>
      </c>
    </row>
    <row r="29" spans="2:16" ht="12.75">
      <c r="B29" s="7" t="s">
        <v>13</v>
      </c>
      <c r="C29" s="2">
        <f aca="true" t="shared" si="2" ref="C29:P29">SUM(C23:C28)</f>
        <v>0</v>
      </c>
      <c r="D29" s="2">
        <f t="shared" si="2"/>
        <v>67</v>
      </c>
      <c r="E29" s="2">
        <f t="shared" si="2"/>
        <v>68</v>
      </c>
      <c r="F29" s="2">
        <f t="shared" si="2"/>
        <v>48</v>
      </c>
      <c r="G29" s="2">
        <f t="shared" si="2"/>
        <v>39</v>
      </c>
      <c r="H29" s="2">
        <f t="shared" si="2"/>
        <v>43</v>
      </c>
      <c r="I29" s="2">
        <f t="shared" si="2"/>
        <v>47</v>
      </c>
      <c r="J29" s="2">
        <f t="shared" si="2"/>
        <v>67</v>
      </c>
      <c r="K29" s="2">
        <f t="shared" si="2"/>
        <v>39</v>
      </c>
      <c r="L29" s="2">
        <f t="shared" si="2"/>
        <v>54</v>
      </c>
      <c r="M29" s="2">
        <f t="shared" si="2"/>
        <v>51</v>
      </c>
      <c r="N29" s="2">
        <f t="shared" si="2"/>
        <v>53</v>
      </c>
      <c r="O29" s="2">
        <f t="shared" si="2"/>
        <v>36</v>
      </c>
      <c r="P29" s="2">
        <f t="shared" si="2"/>
        <v>612</v>
      </c>
    </row>
    <row r="30" spans="2:16" ht="12.75"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sheetProtection/>
  <mergeCells count="5">
    <mergeCell ref="B1:P1"/>
    <mergeCell ref="B2:P2"/>
    <mergeCell ref="B4:P4"/>
    <mergeCell ref="B5:P5"/>
    <mergeCell ref="B6:P6"/>
  </mergeCells>
  <printOptions/>
  <pageMargins left="0.31496062992125984" right="0.31496062992125984" top="0.3937007874015748" bottom="0.5511811023622047" header="0.31496062992125984" footer="0.3149606299212598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65"/>
  <sheetViews>
    <sheetView zoomScale="85" zoomScaleNormal="85" zoomScalePageLayoutView="0" workbookViewId="0" topLeftCell="A40">
      <selection activeCell="A40" sqref="A1:IV16384"/>
    </sheetView>
  </sheetViews>
  <sheetFormatPr defaultColWidth="11.57421875" defaultRowHeight="12.75"/>
  <cols>
    <col min="1" max="1" width="8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6.851562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7109375" style="0" customWidth="1"/>
    <col min="17" max="17" width="7.8515625" style="0" customWidth="1"/>
  </cols>
  <sheetData>
    <row r="1" spans="2:16" ht="12.7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ht="12.7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32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24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60" t="s">
        <v>76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8" spans="2:21" ht="12.75">
      <c r="B8" s="1" t="s">
        <v>48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7</v>
      </c>
      <c r="I8" s="2" t="s">
        <v>9</v>
      </c>
      <c r="J8" s="2" t="s">
        <v>9</v>
      </c>
      <c r="K8" s="2" t="s">
        <v>8</v>
      </c>
      <c r="L8" s="2" t="s">
        <v>10</v>
      </c>
      <c r="M8" s="2" t="s">
        <v>11</v>
      </c>
      <c r="N8" s="2" t="s">
        <v>12</v>
      </c>
      <c r="O8" s="2" t="s">
        <v>4</v>
      </c>
      <c r="P8" s="2" t="s">
        <v>13</v>
      </c>
      <c r="Q8" s="3" t="s">
        <v>26</v>
      </c>
      <c r="S8" s="21"/>
      <c r="U8" s="22"/>
    </row>
    <row r="9" spans="2:21" ht="12.7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 t="s">
        <v>27</v>
      </c>
      <c r="S9" s="21"/>
      <c r="U9" s="22"/>
    </row>
    <row r="10" spans="2:21" ht="12.75">
      <c r="B10" s="8" t="s">
        <v>36</v>
      </c>
      <c r="C10" s="3">
        <v>33</v>
      </c>
      <c r="D10" s="3">
        <v>14</v>
      </c>
      <c r="E10" s="3">
        <v>21</v>
      </c>
      <c r="F10" s="3">
        <v>17</v>
      </c>
      <c r="G10" s="3">
        <v>14</v>
      </c>
      <c r="H10" s="3">
        <v>17</v>
      </c>
      <c r="I10" s="3">
        <v>17</v>
      </c>
      <c r="J10" s="3">
        <v>24</v>
      </c>
      <c r="K10" s="3">
        <v>21</v>
      </c>
      <c r="L10" s="3">
        <v>21</v>
      </c>
      <c r="M10" s="3">
        <v>19</v>
      </c>
      <c r="N10" s="3"/>
      <c r="O10" s="3"/>
      <c r="P10" s="3">
        <f aca="true" t="shared" si="0" ref="P10:P24">SUM(C10:O10)</f>
        <v>218</v>
      </c>
      <c r="Q10" s="3">
        <f>(P10/8*12)</f>
        <v>327</v>
      </c>
      <c r="S10" s="21"/>
      <c r="U10" s="22"/>
    </row>
    <row r="11" spans="2:21" ht="12.75">
      <c r="B11" s="8" t="s">
        <v>35</v>
      </c>
      <c r="C11" s="3">
        <v>5</v>
      </c>
      <c r="D11" s="3">
        <v>12</v>
      </c>
      <c r="E11" s="3">
        <v>10</v>
      </c>
      <c r="F11" s="3">
        <v>5</v>
      </c>
      <c r="G11" s="3">
        <v>6</v>
      </c>
      <c r="H11" s="3">
        <v>5</v>
      </c>
      <c r="I11" s="3">
        <v>7</v>
      </c>
      <c r="J11" s="3">
        <v>10</v>
      </c>
      <c r="K11" s="3">
        <v>8</v>
      </c>
      <c r="L11" s="3">
        <v>8</v>
      </c>
      <c r="M11" s="3">
        <v>9</v>
      </c>
      <c r="N11" s="3"/>
      <c r="O11" s="3"/>
      <c r="P11" s="3">
        <f t="shared" si="0"/>
        <v>85</v>
      </c>
      <c r="Q11" s="3">
        <f>(P11/8*12)</f>
        <v>127.5</v>
      </c>
      <c r="S11" s="21"/>
      <c r="U11" s="22"/>
    </row>
    <row r="12" spans="2:21" ht="12.75">
      <c r="B12" s="8" t="s">
        <v>42</v>
      </c>
      <c r="C12" s="3">
        <v>7</v>
      </c>
      <c r="D12" s="3">
        <v>4</v>
      </c>
      <c r="E12" s="3">
        <v>7</v>
      </c>
      <c r="F12" s="3">
        <v>9</v>
      </c>
      <c r="G12" s="3">
        <v>1</v>
      </c>
      <c r="H12" s="3">
        <v>0</v>
      </c>
      <c r="I12" s="3">
        <v>5</v>
      </c>
      <c r="J12" s="3">
        <v>9</v>
      </c>
      <c r="K12" s="3">
        <v>10</v>
      </c>
      <c r="L12" s="3">
        <v>10</v>
      </c>
      <c r="M12" s="3">
        <v>7</v>
      </c>
      <c r="N12" s="3"/>
      <c r="O12" s="3"/>
      <c r="P12" s="3">
        <f t="shared" si="0"/>
        <v>69</v>
      </c>
      <c r="Q12" s="3"/>
      <c r="S12" s="21"/>
      <c r="U12" s="22"/>
    </row>
    <row r="13" spans="2:21" ht="12.75">
      <c r="B13" s="8" t="s">
        <v>34</v>
      </c>
      <c r="C13" s="3">
        <v>8</v>
      </c>
      <c r="D13" s="3">
        <v>11</v>
      </c>
      <c r="E13" s="3">
        <v>6</v>
      </c>
      <c r="F13" s="3">
        <v>0</v>
      </c>
      <c r="G13" s="3">
        <v>3</v>
      </c>
      <c r="H13" s="3">
        <v>3</v>
      </c>
      <c r="I13" s="3">
        <v>1</v>
      </c>
      <c r="J13" s="3">
        <v>6</v>
      </c>
      <c r="K13" s="3">
        <v>4</v>
      </c>
      <c r="L13" s="3">
        <v>4</v>
      </c>
      <c r="M13" s="3">
        <v>2</v>
      </c>
      <c r="N13" s="3"/>
      <c r="O13" s="3"/>
      <c r="P13" s="3">
        <f t="shared" si="0"/>
        <v>48</v>
      </c>
      <c r="Q13" s="3">
        <f>(P13/8*12)</f>
        <v>72</v>
      </c>
      <c r="S13" s="21"/>
      <c r="U13" s="22"/>
    </row>
    <row r="14" spans="2:21" ht="12.75">
      <c r="B14" s="8" t="s">
        <v>33</v>
      </c>
      <c r="C14" s="3">
        <v>7</v>
      </c>
      <c r="D14" s="3">
        <v>2</v>
      </c>
      <c r="E14" s="3">
        <v>6</v>
      </c>
      <c r="F14" s="3">
        <v>7</v>
      </c>
      <c r="G14" s="3">
        <v>7</v>
      </c>
      <c r="H14" s="3">
        <v>9</v>
      </c>
      <c r="I14" s="3">
        <v>8</v>
      </c>
      <c r="J14" s="3">
        <v>9</v>
      </c>
      <c r="K14" s="3">
        <v>4</v>
      </c>
      <c r="L14" s="3">
        <v>4</v>
      </c>
      <c r="M14" s="3">
        <v>3</v>
      </c>
      <c r="N14" s="3"/>
      <c r="O14" s="3"/>
      <c r="P14" s="3">
        <f t="shared" si="0"/>
        <v>66</v>
      </c>
      <c r="Q14" s="3"/>
      <c r="S14" s="21"/>
      <c r="U14" s="22"/>
    </row>
    <row r="15" spans="2:21" ht="12.75">
      <c r="B15" s="8" t="s">
        <v>43</v>
      </c>
      <c r="C15" s="3">
        <v>11</v>
      </c>
      <c r="D15" s="3">
        <v>7</v>
      </c>
      <c r="E15" s="3">
        <v>7</v>
      </c>
      <c r="F15" s="3">
        <v>3</v>
      </c>
      <c r="G15" s="3">
        <v>4</v>
      </c>
      <c r="H15" s="3">
        <v>4</v>
      </c>
      <c r="I15" s="3">
        <v>7</v>
      </c>
      <c r="J15" s="3">
        <v>6</v>
      </c>
      <c r="K15" s="3">
        <v>3</v>
      </c>
      <c r="L15" s="3">
        <v>3</v>
      </c>
      <c r="M15" s="3">
        <v>6</v>
      </c>
      <c r="N15" s="3"/>
      <c r="O15" s="3"/>
      <c r="P15" s="3">
        <f t="shared" si="0"/>
        <v>61</v>
      </c>
      <c r="Q15" s="3">
        <f aca="true" t="shared" si="1" ref="Q15:Q23">(P15/8*12)</f>
        <v>91.5</v>
      </c>
      <c r="S15" s="21"/>
      <c r="U15" s="22"/>
    </row>
    <row r="16" spans="2:21" ht="12.75">
      <c r="B16" s="8" t="s">
        <v>44</v>
      </c>
      <c r="C16" s="3">
        <v>1</v>
      </c>
      <c r="D16" s="3">
        <v>5</v>
      </c>
      <c r="E16" s="3">
        <v>4</v>
      </c>
      <c r="F16" s="3">
        <v>2</v>
      </c>
      <c r="G16" s="3">
        <v>0</v>
      </c>
      <c r="H16" s="3">
        <v>5</v>
      </c>
      <c r="I16" s="3">
        <v>2</v>
      </c>
      <c r="J16" s="3">
        <v>3</v>
      </c>
      <c r="K16" s="3">
        <v>4</v>
      </c>
      <c r="L16" s="3">
        <v>4</v>
      </c>
      <c r="M16" s="3">
        <v>5</v>
      </c>
      <c r="N16" s="3"/>
      <c r="O16" s="3"/>
      <c r="P16" s="3">
        <f t="shared" si="0"/>
        <v>35</v>
      </c>
      <c r="Q16" s="3">
        <f t="shared" si="1"/>
        <v>52.5</v>
      </c>
      <c r="S16" s="23"/>
      <c r="U16" s="22"/>
    </row>
    <row r="17" spans="2:21" ht="12.75">
      <c r="B17" s="8" t="s">
        <v>49</v>
      </c>
      <c r="C17" s="3">
        <v>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/>
      <c r="O17" s="3"/>
      <c r="P17" s="3">
        <f t="shared" si="0"/>
        <v>2</v>
      </c>
      <c r="Q17" s="3">
        <f t="shared" si="1"/>
        <v>3</v>
      </c>
      <c r="S17" s="24"/>
      <c r="U17" s="22"/>
    </row>
    <row r="18" spans="2:21" ht="12.75">
      <c r="B18" s="8" t="s">
        <v>73</v>
      </c>
      <c r="C18" s="3">
        <v>2</v>
      </c>
      <c r="D18" s="3">
        <v>3</v>
      </c>
      <c r="E18" s="3">
        <v>3</v>
      </c>
      <c r="F18" s="3">
        <v>1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/>
      <c r="O18" s="3"/>
      <c r="P18" s="3">
        <f t="shared" si="0"/>
        <v>10</v>
      </c>
      <c r="Q18" s="3"/>
      <c r="S18" s="24"/>
      <c r="U18" s="22"/>
    </row>
    <row r="19" spans="2:21" ht="12.75">
      <c r="B19" s="8" t="s">
        <v>37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13">
        <v>0</v>
      </c>
      <c r="K19" s="3">
        <v>0</v>
      </c>
      <c r="L19" s="3">
        <v>0</v>
      </c>
      <c r="M19" s="3">
        <v>0</v>
      </c>
      <c r="N19" s="3"/>
      <c r="O19" s="3"/>
      <c r="P19" s="3">
        <f t="shared" si="0"/>
        <v>0</v>
      </c>
      <c r="Q19" s="3">
        <f t="shared" si="1"/>
        <v>0</v>
      </c>
      <c r="S19" s="25"/>
      <c r="U19" s="22"/>
    </row>
    <row r="20" spans="2:21" ht="12.75">
      <c r="B20" s="8" t="s">
        <v>50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/>
      <c r="O20" s="3"/>
      <c r="P20" s="3">
        <f t="shared" si="0"/>
        <v>0</v>
      </c>
      <c r="Q20" s="3">
        <f t="shared" si="1"/>
        <v>0</v>
      </c>
      <c r="S20" s="21"/>
      <c r="U20" s="22"/>
    </row>
    <row r="21" spans="2:21" ht="12.75">
      <c r="B21" s="10" t="s">
        <v>40</v>
      </c>
      <c r="C21" s="3">
        <v>1</v>
      </c>
      <c r="D21" s="3">
        <v>1</v>
      </c>
      <c r="E21" s="3">
        <v>0</v>
      </c>
      <c r="F21" s="3">
        <v>1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/>
      <c r="O21" s="3"/>
      <c r="P21" s="3">
        <f t="shared" si="0"/>
        <v>4</v>
      </c>
      <c r="Q21" s="3">
        <f t="shared" si="1"/>
        <v>6</v>
      </c>
      <c r="S21" s="21"/>
      <c r="U21" s="22"/>
    </row>
    <row r="22" spans="2:19" ht="12.75">
      <c r="B22" s="8" t="s">
        <v>63</v>
      </c>
      <c r="C22" s="3">
        <v>1</v>
      </c>
      <c r="D22" s="3">
        <v>4</v>
      </c>
      <c r="E22" s="3">
        <v>1</v>
      </c>
      <c r="F22" s="3">
        <v>1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/>
      <c r="O22" s="3"/>
      <c r="P22" s="3">
        <f t="shared" si="0"/>
        <v>8</v>
      </c>
      <c r="Q22" s="3">
        <f t="shared" si="1"/>
        <v>12</v>
      </c>
      <c r="S22" s="25"/>
    </row>
    <row r="23" spans="2:17" ht="12.75">
      <c r="B23" s="8" t="s">
        <v>38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/>
      <c r="O23" s="3"/>
      <c r="P23" s="3">
        <f t="shared" si="0"/>
        <v>0</v>
      </c>
      <c r="Q23" s="3">
        <f t="shared" si="1"/>
        <v>0</v>
      </c>
    </row>
    <row r="24" spans="2:17" ht="12.75">
      <c r="B24" s="10" t="s">
        <v>51</v>
      </c>
      <c r="C24" s="3">
        <v>3</v>
      </c>
      <c r="D24" s="3">
        <v>4</v>
      </c>
      <c r="E24" s="3">
        <v>3</v>
      </c>
      <c r="F24" s="3">
        <v>2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/>
      <c r="O24" s="3"/>
      <c r="P24" s="3">
        <f t="shared" si="0"/>
        <v>13</v>
      </c>
      <c r="Q24" s="3">
        <f>(P24/11*12)</f>
        <v>14.181818181818183</v>
      </c>
    </row>
    <row r="25" spans="2:17" ht="12.75">
      <c r="B25" s="11" t="s">
        <v>20</v>
      </c>
      <c r="C25" s="2">
        <f aca="true" t="shared" si="2" ref="C25:P25">SUM(C10:C24)</f>
        <v>81</v>
      </c>
      <c r="D25" s="2">
        <f t="shared" si="2"/>
        <v>67</v>
      </c>
      <c r="E25" s="2">
        <f t="shared" si="2"/>
        <v>68</v>
      </c>
      <c r="F25" s="2">
        <f t="shared" si="2"/>
        <v>48</v>
      </c>
      <c r="G25" s="2">
        <f t="shared" si="2"/>
        <v>39</v>
      </c>
      <c r="H25" s="2">
        <f t="shared" si="2"/>
        <v>43</v>
      </c>
      <c r="I25" s="2">
        <f t="shared" si="2"/>
        <v>47</v>
      </c>
      <c r="J25" s="2">
        <f t="shared" si="2"/>
        <v>67</v>
      </c>
      <c r="K25" s="2">
        <f t="shared" si="2"/>
        <v>54</v>
      </c>
      <c r="L25" s="2">
        <f t="shared" si="2"/>
        <v>54</v>
      </c>
      <c r="M25" s="2">
        <f t="shared" si="2"/>
        <v>51</v>
      </c>
      <c r="N25" s="2">
        <f t="shared" si="2"/>
        <v>0</v>
      </c>
      <c r="O25" s="2">
        <f t="shared" si="2"/>
        <v>0</v>
      </c>
      <c r="P25" s="2">
        <f t="shared" si="2"/>
        <v>619</v>
      </c>
      <c r="Q25" s="3">
        <f>(P25/8*12)</f>
        <v>928.5</v>
      </c>
    </row>
    <row r="26" spans="2:17" ht="12.75">
      <c r="B26" s="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ht="12.75">
      <c r="B27" s="8" t="s">
        <v>39</v>
      </c>
      <c r="C27" s="3">
        <v>10</v>
      </c>
      <c r="D27" s="3">
        <v>11</v>
      </c>
      <c r="E27" s="3">
        <v>18</v>
      </c>
      <c r="F27" s="3">
        <v>5</v>
      </c>
      <c r="G27" s="3">
        <v>8</v>
      </c>
      <c r="H27" s="3">
        <v>5</v>
      </c>
      <c r="I27" s="3">
        <v>13</v>
      </c>
      <c r="J27" s="3">
        <v>9</v>
      </c>
      <c r="K27" s="3">
        <v>9</v>
      </c>
      <c r="L27" s="3">
        <v>9</v>
      </c>
      <c r="M27" s="3">
        <v>10</v>
      </c>
      <c r="N27" s="3"/>
      <c r="O27" s="3"/>
      <c r="P27" s="3">
        <f>SUM(C27:O27)</f>
        <v>107</v>
      </c>
      <c r="Q27" s="3">
        <f>(P27/8*12)</f>
        <v>160.5</v>
      </c>
    </row>
    <row r="28" spans="2:17" ht="12.75">
      <c r="B28" s="4"/>
      <c r="C28" s="3"/>
      <c r="D28" s="3"/>
      <c r="E28" s="3"/>
      <c r="F28" s="3"/>
      <c r="G28" s="3"/>
      <c r="H28" s="3"/>
      <c r="I28" s="3"/>
      <c r="J28" s="3"/>
      <c r="K28" s="3" t="s">
        <v>41</v>
      </c>
      <c r="L28" s="3"/>
      <c r="M28" s="3"/>
      <c r="N28" s="3"/>
      <c r="O28" s="3"/>
      <c r="P28" s="3"/>
      <c r="Q28" s="3"/>
    </row>
    <row r="29" spans="2:17" ht="12.75">
      <c r="B29" s="7" t="s">
        <v>13</v>
      </c>
      <c r="C29" s="2">
        <f aca="true" t="shared" si="3" ref="C29:P29">SUM(C25:C27)</f>
        <v>91</v>
      </c>
      <c r="D29" s="2">
        <f t="shared" si="3"/>
        <v>78</v>
      </c>
      <c r="E29" s="2">
        <f t="shared" si="3"/>
        <v>86</v>
      </c>
      <c r="F29" s="2">
        <f t="shared" si="3"/>
        <v>53</v>
      </c>
      <c r="G29" s="2">
        <f t="shared" si="3"/>
        <v>47</v>
      </c>
      <c r="H29" s="2">
        <f t="shared" si="3"/>
        <v>48</v>
      </c>
      <c r="I29" s="2">
        <f t="shared" si="3"/>
        <v>60</v>
      </c>
      <c r="J29" s="2">
        <f t="shared" si="3"/>
        <v>76</v>
      </c>
      <c r="K29" s="2">
        <f t="shared" si="3"/>
        <v>63</v>
      </c>
      <c r="L29" s="2">
        <f t="shared" si="3"/>
        <v>63</v>
      </c>
      <c r="M29" s="2">
        <f t="shared" si="3"/>
        <v>61</v>
      </c>
      <c r="N29" s="2">
        <f t="shared" si="3"/>
        <v>0</v>
      </c>
      <c r="O29" s="2">
        <f t="shared" si="3"/>
        <v>0</v>
      </c>
      <c r="P29" s="27">
        <f t="shared" si="3"/>
        <v>726</v>
      </c>
      <c r="Q29" s="3">
        <f>(P29/8*12)</f>
        <v>1089</v>
      </c>
    </row>
    <row r="37" spans="2:16" ht="12.75">
      <c r="B37" s="59" t="s">
        <v>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  <row r="38" spans="2:16" ht="12.75">
      <c r="B38" s="59" t="s">
        <v>1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</row>
    <row r="40" spans="2:16" ht="12.75">
      <c r="B40" s="59" t="s">
        <v>32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2:16" ht="12.75">
      <c r="B41" s="59" t="s">
        <v>24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2:16" ht="12.75">
      <c r="B42" s="60" t="s">
        <v>75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4" spans="2:17" ht="12.75">
      <c r="B44" s="1" t="s">
        <v>48</v>
      </c>
      <c r="C44" s="2" t="s">
        <v>4</v>
      </c>
      <c r="D44" s="2" t="s">
        <v>5</v>
      </c>
      <c r="E44" s="2" t="s">
        <v>6</v>
      </c>
      <c r="F44" s="2" t="s">
        <v>7</v>
      </c>
      <c r="G44" s="2" t="s">
        <v>8</v>
      </c>
      <c r="H44" s="2" t="s">
        <v>7</v>
      </c>
      <c r="I44" s="2" t="s">
        <v>9</v>
      </c>
      <c r="J44" s="2" t="s">
        <v>9</v>
      </c>
      <c r="K44" s="2" t="s">
        <v>8</v>
      </c>
      <c r="L44" s="2" t="s">
        <v>10</v>
      </c>
      <c r="M44" s="2" t="s">
        <v>11</v>
      </c>
      <c r="N44" s="2" t="s">
        <v>12</v>
      </c>
      <c r="O44" s="2" t="s">
        <v>4</v>
      </c>
      <c r="P44" s="2" t="s">
        <v>13</v>
      </c>
      <c r="Q44" s="3" t="s">
        <v>26</v>
      </c>
    </row>
    <row r="45" spans="2:17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 t="s">
        <v>27</v>
      </c>
    </row>
    <row r="46" spans="2:17" ht="12.75">
      <c r="B46" s="8" t="s">
        <v>36</v>
      </c>
      <c r="C46" s="3"/>
      <c r="D46" s="3">
        <v>14</v>
      </c>
      <c r="E46" s="3">
        <v>21</v>
      </c>
      <c r="F46" s="3">
        <v>17</v>
      </c>
      <c r="G46" s="3">
        <v>14</v>
      </c>
      <c r="H46" s="3">
        <v>17</v>
      </c>
      <c r="I46" s="3">
        <v>17</v>
      </c>
      <c r="J46" s="3">
        <v>24</v>
      </c>
      <c r="K46" s="3">
        <v>12</v>
      </c>
      <c r="L46" s="3">
        <v>21</v>
      </c>
      <c r="M46" s="3">
        <v>19</v>
      </c>
      <c r="N46" s="3">
        <v>23</v>
      </c>
      <c r="O46" s="3">
        <v>11</v>
      </c>
      <c r="P46" s="3">
        <f aca="true" t="shared" si="4" ref="P46:P60">SUM(C46:O46)</f>
        <v>210</v>
      </c>
      <c r="Q46" s="3">
        <f>(P46/7*12)</f>
        <v>360</v>
      </c>
    </row>
    <row r="47" spans="2:17" ht="12.75">
      <c r="B47" s="8" t="s">
        <v>35</v>
      </c>
      <c r="C47" s="3"/>
      <c r="D47" s="3">
        <v>12</v>
      </c>
      <c r="E47" s="3">
        <v>10</v>
      </c>
      <c r="F47" s="3">
        <v>5</v>
      </c>
      <c r="G47" s="3">
        <v>6</v>
      </c>
      <c r="H47" s="3">
        <v>5</v>
      </c>
      <c r="I47" s="3">
        <v>7</v>
      </c>
      <c r="J47" s="3">
        <v>10</v>
      </c>
      <c r="K47" s="3">
        <v>8</v>
      </c>
      <c r="L47" s="3">
        <v>8</v>
      </c>
      <c r="M47" s="3">
        <v>9</v>
      </c>
      <c r="N47" s="3">
        <v>3</v>
      </c>
      <c r="O47" s="3">
        <v>7</v>
      </c>
      <c r="P47" s="3">
        <f t="shared" si="4"/>
        <v>90</v>
      </c>
      <c r="Q47" s="3">
        <f>(P47/7*12)</f>
        <v>154.28571428571428</v>
      </c>
    </row>
    <row r="48" spans="2:17" ht="12.75">
      <c r="B48" s="8" t="s">
        <v>42</v>
      </c>
      <c r="C48" s="3"/>
      <c r="D48" s="3">
        <v>4</v>
      </c>
      <c r="E48" s="3">
        <v>7</v>
      </c>
      <c r="F48" s="3">
        <v>9</v>
      </c>
      <c r="G48" s="3">
        <v>1</v>
      </c>
      <c r="H48" s="3">
        <v>0</v>
      </c>
      <c r="I48" s="3">
        <v>5</v>
      </c>
      <c r="J48" s="3">
        <v>9</v>
      </c>
      <c r="K48" s="3">
        <v>7</v>
      </c>
      <c r="L48" s="3">
        <v>10</v>
      </c>
      <c r="M48" s="3">
        <v>7</v>
      </c>
      <c r="N48" s="3">
        <v>5</v>
      </c>
      <c r="O48" s="3">
        <v>2</v>
      </c>
      <c r="P48" s="3">
        <f t="shared" si="4"/>
        <v>66</v>
      </c>
      <c r="Q48" s="3"/>
    </row>
    <row r="49" spans="2:17" ht="12.75">
      <c r="B49" s="8" t="s">
        <v>34</v>
      </c>
      <c r="C49" s="3"/>
      <c r="D49" s="3">
        <v>11</v>
      </c>
      <c r="E49" s="3">
        <v>6</v>
      </c>
      <c r="F49" s="3">
        <v>0</v>
      </c>
      <c r="G49" s="3">
        <v>3</v>
      </c>
      <c r="H49" s="3">
        <v>3</v>
      </c>
      <c r="I49" s="3">
        <v>1</v>
      </c>
      <c r="J49" s="3">
        <v>6</v>
      </c>
      <c r="K49" s="3">
        <v>2</v>
      </c>
      <c r="L49" s="3">
        <v>4</v>
      </c>
      <c r="M49" s="3">
        <v>2</v>
      </c>
      <c r="N49" s="3">
        <v>5</v>
      </c>
      <c r="O49" s="3">
        <v>3</v>
      </c>
      <c r="P49" s="3">
        <f t="shared" si="4"/>
        <v>46</v>
      </c>
      <c r="Q49" s="3">
        <f>(P49/7*12)</f>
        <v>78.85714285714286</v>
      </c>
    </row>
    <row r="50" spans="2:17" ht="12.75">
      <c r="B50" s="8" t="s">
        <v>33</v>
      </c>
      <c r="C50" s="3"/>
      <c r="D50" s="3">
        <v>2</v>
      </c>
      <c r="E50" s="3">
        <v>6</v>
      </c>
      <c r="F50" s="3">
        <v>7</v>
      </c>
      <c r="G50" s="3">
        <v>7</v>
      </c>
      <c r="H50" s="3">
        <v>9</v>
      </c>
      <c r="I50" s="3">
        <v>8</v>
      </c>
      <c r="J50" s="3">
        <v>9</v>
      </c>
      <c r="K50" s="3">
        <v>2</v>
      </c>
      <c r="L50" s="3">
        <v>4</v>
      </c>
      <c r="M50" s="3">
        <v>3</v>
      </c>
      <c r="N50" s="3">
        <v>8</v>
      </c>
      <c r="O50" s="3">
        <v>5</v>
      </c>
      <c r="P50" s="3">
        <f t="shared" si="4"/>
        <v>70</v>
      </c>
      <c r="Q50" s="3"/>
    </row>
    <row r="51" spans="2:17" ht="12.75">
      <c r="B51" s="8" t="s">
        <v>43</v>
      </c>
      <c r="C51" s="3"/>
      <c r="D51" s="3">
        <v>7</v>
      </c>
      <c r="E51" s="3">
        <v>7</v>
      </c>
      <c r="F51" s="3">
        <v>3</v>
      </c>
      <c r="G51" s="3">
        <v>4</v>
      </c>
      <c r="H51" s="3">
        <v>4</v>
      </c>
      <c r="I51" s="3">
        <v>7</v>
      </c>
      <c r="J51" s="3">
        <v>6</v>
      </c>
      <c r="K51" s="3">
        <v>5</v>
      </c>
      <c r="L51" s="3">
        <v>3</v>
      </c>
      <c r="M51" s="3">
        <v>6</v>
      </c>
      <c r="N51" s="3">
        <v>5</v>
      </c>
      <c r="O51" s="3">
        <v>6</v>
      </c>
      <c r="P51" s="3">
        <f t="shared" si="4"/>
        <v>63</v>
      </c>
      <c r="Q51" s="3">
        <f aca="true" t="shared" si="5" ref="Q51:Q61">(P51/7*12)</f>
        <v>108</v>
      </c>
    </row>
    <row r="52" spans="2:17" ht="12.75">
      <c r="B52" s="8" t="s">
        <v>44</v>
      </c>
      <c r="C52" s="3"/>
      <c r="D52" s="3">
        <v>5</v>
      </c>
      <c r="E52" s="3">
        <v>4</v>
      </c>
      <c r="F52" s="3">
        <v>2</v>
      </c>
      <c r="G52" s="3">
        <v>0</v>
      </c>
      <c r="H52" s="3">
        <v>5</v>
      </c>
      <c r="I52" s="3">
        <v>2</v>
      </c>
      <c r="J52" s="3">
        <v>3</v>
      </c>
      <c r="K52" s="3">
        <v>3</v>
      </c>
      <c r="L52" s="3">
        <v>4</v>
      </c>
      <c r="M52" s="3">
        <v>5</v>
      </c>
      <c r="N52" s="3">
        <v>4</v>
      </c>
      <c r="O52" s="3">
        <v>0</v>
      </c>
      <c r="P52" s="3">
        <f t="shared" si="4"/>
        <v>37</v>
      </c>
      <c r="Q52" s="3">
        <f t="shared" si="5"/>
        <v>63.42857142857143</v>
      </c>
    </row>
    <row r="53" spans="2:17" ht="12.75">
      <c r="B53" s="8" t="s">
        <v>49</v>
      </c>
      <c r="C53" s="3"/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1</v>
      </c>
      <c r="P53" s="3">
        <f t="shared" si="4"/>
        <v>1</v>
      </c>
      <c r="Q53" s="3">
        <f t="shared" si="5"/>
        <v>1.7142857142857142</v>
      </c>
    </row>
    <row r="54" spans="2:17" ht="12.75">
      <c r="B54" s="8" t="s">
        <v>73</v>
      </c>
      <c r="C54" s="3"/>
      <c r="D54" s="3">
        <v>3</v>
      </c>
      <c r="E54" s="3">
        <v>3</v>
      </c>
      <c r="F54" s="3">
        <v>1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>
        <f t="shared" si="4"/>
        <v>9</v>
      </c>
      <c r="Q54" s="3"/>
    </row>
    <row r="55" spans="2:17" ht="12.75">
      <c r="B55" s="8" t="s">
        <v>37</v>
      </c>
      <c r="C55" s="3"/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1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f t="shared" si="4"/>
        <v>0</v>
      </c>
      <c r="Q55" s="3">
        <f t="shared" si="5"/>
        <v>0</v>
      </c>
    </row>
    <row r="56" spans="2:17" ht="12.75">
      <c r="B56" s="8" t="s">
        <v>50</v>
      </c>
      <c r="C56" s="2"/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f t="shared" si="4"/>
        <v>0</v>
      </c>
      <c r="Q56" s="3">
        <f t="shared" si="5"/>
        <v>0</v>
      </c>
    </row>
    <row r="57" spans="2:17" ht="12.75">
      <c r="B57" s="10" t="s">
        <v>40</v>
      </c>
      <c r="C57" s="3"/>
      <c r="D57" s="3">
        <v>1</v>
      </c>
      <c r="E57" s="3">
        <v>0</v>
      </c>
      <c r="F57" s="3">
        <v>1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f t="shared" si="4"/>
        <v>3</v>
      </c>
      <c r="Q57" s="3">
        <f t="shared" si="5"/>
        <v>5.142857142857142</v>
      </c>
    </row>
    <row r="58" spans="2:17" ht="12.75">
      <c r="B58" s="8" t="s">
        <v>63</v>
      </c>
      <c r="C58" s="3"/>
      <c r="D58" s="3">
        <v>4</v>
      </c>
      <c r="E58" s="3">
        <v>1</v>
      </c>
      <c r="F58" s="3">
        <v>1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f t="shared" si="4"/>
        <v>7</v>
      </c>
      <c r="Q58" s="3">
        <f t="shared" si="5"/>
        <v>12</v>
      </c>
    </row>
    <row r="59" spans="2:17" ht="12.75">
      <c r="B59" s="8" t="s">
        <v>38</v>
      </c>
      <c r="C59" s="3"/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f t="shared" si="4"/>
        <v>0</v>
      </c>
      <c r="Q59" s="3">
        <f t="shared" si="5"/>
        <v>0</v>
      </c>
    </row>
    <row r="60" spans="2:17" ht="12.75">
      <c r="B60" s="10" t="s">
        <v>51</v>
      </c>
      <c r="C60" s="3"/>
      <c r="D60" s="3">
        <v>4</v>
      </c>
      <c r="E60" s="3">
        <v>3</v>
      </c>
      <c r="F60" s="3">
        <v>2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f t="shared" si="4"/>
        <v>10</v>
      </c>
      <c r="Q60" s="3">
        <f t="shared" si="5"/>
        <v>17.142857142857142</v>
      </c>
    </row>
    <row r="61" spans="2:17" ht="12.75">
      <c r="B61" s="14" t="s">
        <v>20</v>
      </c>
      <c r="C61" s="2">
        <f aca="true" t="shared" si="6" ref="C61:P61">SUM(C46:C60)</f>
        <v>0</v>
      </c>
      <c r="D61" s="2">
        <f t="shared" si="6"/>
        <v>67</v>
      </c>
      <c r="E61" s="2">
        <f t="shared" si="6"/>
        <v>68</v>
      </c>
      <c r="F61" s="2">
        <f t="shared" si="6"/>
        <v>48</v>
      </c>
      <c r="G61" s="2">
        <f t="shared" si="6"/>
        <v>39</v>
      </c>
      <c r="H61" s="2">
        <f t="shared" si="6"/>
        <v>43</v>
      </c>
      <c r="I61" s="2">
        <f t="shared" si="6"/>
        <v>47</v>
      </c>
      <c r="J61" s="2">
        <f t="shared" si="6"/>
        <v>67</v>
      </c>
      <c r="K61" s="2">
        <f t="shared" si="6"/>
        <v>39</v>
      </c>
      <c r="L61" s="2">
        <f t="shared" si="6"/>
        <v>54</v>
      </c>
      <c r="M61" s="2">
        <f t="shared" si="6"/>
        <v>51</v>
      </c>
      <c r="N61" s="2">
        <f t="shared" si="6"/>
        <v>53</v>
      </c>
      <c r="O61" s="2">
        <f t="shared" si="6"/>
        <v>36</v>
      </c>
      <c r="P61" s="2">
        <f t="shared" si="6"/>
        <v>612</v>
      </c>
      <c r="Q61" s="3">
        <f t="shared" si="5"/>
        <v>1049.142857142857</v>
      </c>
    </row>
    <row r="62" spans="2:17" ht="12.75">
      <c r="B62" s="8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2.75">
      <c r="B63" s="8" t="s">
        <v>21</v>
      </c>
      <c r="C63" s="3"/>
      <c r="D63" s="3">
        <v>11</v>
      </c>
      <c r="E63" s="3">
        <v>18</v>
      </c>
      <c r="F63" s="3">
        <v>5</v>
      </c>
      <c r="G63" s="3">
        <v>8</v>
      </c>
      <c r="H63" s="3">
        <v>5</v>
      </c>
      <c r="I63" s="3">
        <v>13</v>
      </c>
      <c r="J63" s="3">
        <v>9</v>
      </c>
      <c r="K63" s="3">
        <v>11</v>
      </c>
      <c r="L63" s="3">
        <v>9</v>
      </c>
      <c r="M63" s="3">
        <v>10</v>
      </c>
      <c r="N63" s="3">
        <v>8</v>
      </c>
      <c r="O63" s="3">
        <v>4</v>
      </c>
      <c r="P63" s="3">
        <f>SUM(C63:O63)</f>
        <v>111</v>
      </c>
      <c r="Q63" s="3">
        <f>(P63/7*12)</f>
        <v>190.28571428571428</v>
      </c>
    </row>
    <row r="64" spans="2:17" ht="12.75"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2.75">
      <c r="B65" s="7" t="s">
        <v>13</v>
      </c>
      <c r="C65" s="2">
        <f aca="true" t="shared" si="7" ref="C65:P65">SUM(C61:C63)</f>
        <v>0</v>
      </c>
      <c r="D65" s="2">
        <f t="shared" si="7"/>
        <v>78</v>
      </c>
      <c r="E65" s="2">
        <f t="shared" si="7"/>
        <v>86</v>
      </c>
      <c r="F65" s="2">
        <f t="shared" si="7"/>
        <v>53</v>
      </c>
      <c r="G65" s="2">
        <f t="shared" si="7"/>
        <v>47</v>
      </c>
      <c r="H65" s="2">
        <f t="shared" si="7"/>
        <v>48</v>
      </c>
      <c r="I65" s="2">
        <f t="shared" si="7"/>
        <v>60</v>
      </c>
      <c r="J65" s="2">
        <f t="shared" si="7"/>
        <v>76</v>
      </c>
      <c r="K65" s="2">
        <f t="shared" si="7"/>
        <v>50</v>
      </c>
      <c r="L65" s="2">
        <f t="shared" si="7"/>
        <v>63</v>
      </c>
      <c r="M65" s="2">
        <f t="shared" si="7"/>
        <v>61</v>
      </c>
      <c r="N65" s="2">
        <f t="shared" si="7"/>
        <v>61</v>
      </c>
      <c r="O65" s="2">
        <f t="shared" si="7"/>
        <v>40</v>
      </c>
      <c r="P65" s="27">
        <f t="shared" si="7"/>
        <v>723</v>
      </c>
      <c r="Q65" s="3">
        <f>(P65/7*12)</f>
        <v>1239.4285714285716</v>
      </c>
    </row>
  </sheetData>
  <sheetProtection/>
  <mergeCells count="10">
    <mergeCell ref="B38:P38"/>
    <mergeCell ref="B40:P40"/>
    <mergeCell ref="B41:P41"/>
    <mergeCell ref="B42:P42"/>
    <mergeCell ref="B1:P1"/>
    <mergeCell ref="B2:P2"/>
    <mergeCell ref="B4:P4"/>
    <mergeCell ref="B5:P5"/>
    <mergeCell ref="B6:P6"/>
    <mergeCell ref="B37:P37"/>
  </mergeCells>
  <printOptions/>
  <pageMargins left="0.31496062992125984" right="0.31496062992125984" top="0.3937007874015748" bottom="0.5511811023622047" header="0.31496062992125984" footer="0.3149606299212598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Q49"/>
  <sheetViews>
    <sheetView zoomScale="85" zoomScaleNormal="85" zoomScalePageLayoutView="0" workbookViewId="0" topLeftCell="A19">
      <selection activeCell="A28" sqref="A1:IV16384"/>
    </sheetView>
  </sheetViews>
  <sheetFormatPr defaultColWidth="11.57421875" defaultRowHeight="12.75"/>
  <cols>
    <col min="1" max="1" width="9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7.42187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421875" style="0" customWidth="1"/>
    <col min="17" max="17" width="7.28125" style="0" customWidth="1"/>
  </cols>
  <sheetData>
    <row r="1" spans="2:16" ht="12.7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ht="12.7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60" t="s">
        <v>77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0" ht="18.75">
      <c r="B7" s="15" t="s">
        <v>45</v>
      </c>
      <c r="H7" s="16"/>
      <c r="I7" s="15" t="s">
        <v>78</v>
      </c>
      <c r="J7" s="16"/>
    </row>
    <row r="8" spans="2:17" ht="12.75">
      <c r="B8" s="1"/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7</v>
      </c>
      <c r="I8" s="2" t="s">
        <v>9</v>
      </c>
      <c r="J8" s="2" t="s">
        <v>9</v>
      </c>
      <c r="K8" s="2" t="s">
        <v>8</v>
      </c>
      <c r="L8" s="2" t="s">
        <v>10</v>
      </c>
      <c r="M8" s="2" t="s">
        <v>11</v>
      </c>
      <c r="N8" s="2" t="s">
        <v>12</v>
      </c>
      <c r="O8" s="2" t="s">
        <v>4</v>
      </c>
      <c r="P8" s="2" t="s">
        <v>13</v>
      </c>
      <c r="Q8" s="3" t="s">
        <v>14</v>
      </c>
    </row>
    <row r="9" spans="2:17" ht="12.7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 t="s">
        <v>16</v>
      </c>
    </row>
    <row r="10" spans="2:17" ht="12.75">
      <c r="B10" s="4" t="s">
        <v>17</v>
      </c>
      <c r="C10" s="3"/>
      <c r="D10" s="3">
        <v>26</v>
      </c>
      <c r="E10" s="3">
        <v>42</v>
      </c>
      <c r="F10" s="3">
        <v>30</v>
      </c>
      <c r="G10" s="3">
        <v>28</v>
      </c>
      <c r="H10" s="3">
        <v>25</v>
      </c>
      <c r="I10" s="3">
        <v>30</v>
      </c>
      <c r="J10" s="3">
        <v>16</v>
      </c>
      <c r="K10" s="3">
        <v>24</v>
      </c>
      <c r="L10" s="3">
        <v>27</v>
      </c>
      <c r="M10" s="3">
        <v>28</v>
      </c>
      <c r="N10" s="3">
        <v>33</v>
      </c>
      <c r="O10" s="3">
        <v>24</v>
      </c>
      <c r="P10" s="3">
        <f aca="true" t="shared" si="0" ref="P10:P15">SUM(C10:O10)</f>
        <v>333</v>
      </c>
      <c r="Q10" s="3">
        <f>(P10/9*12)</f>
        <v>444</v>
      </c>
    </row>
    <row r="11" spans="2:17" ht="12.75">
      <c r="B11" s="4" t="s">
        <v>18</v>
      </c>
      <c r="C11" s="3"/>
      <c r="D11" s="3">
        <v>21</v>
      </c>
      <c r="E11" s="3">
        <v>4</v>
      </c>
      <c r="F11" s="3">
        <v>5</v>
      </c>
      <c r="G11" s="3">
        <v>3</v>
      </c>
      <c r="H11" s="3">
        <v>5</v>
      </c>
      <c r="I11" s="3">
        <v>3</v>
      </c>
      <c r="J11" s="3">
        <v>33</v>
      </c>
      <c r="K11" s="3">
        <v>2</v>
      </c>
      <c r="L11" s="3">
        <v>15</v>
      </c>
      <c r="M11" s="3">
        <v>9</v>
      </c>
      <c r="N11" s="3">
        <v>5</v>
      </c>
      <c r="O11" s="3">
        <v>6</v>
      </c>
      <c r="P11" s="3">
        <f t="shared" si="0"/>
        <v>111</v>
      </c>
      <c r="Q11" s="3">
        <f>(P11/9*12)</f>
        <v>148</v>
      </c>
    </row>
    <row r="12" spans="2:17" ht="12.75">
      <c r="B12" s="4" t="s">
        <v>52</v>
      </c>
      <c r="C12" s="3"/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f t="shared" si="0"/>
        <v>3</v>
      </c>
      <c r="Q12" s="3"/>
    </row>
    <row r="13" spans="2:17" ht="12.75">
      <c r="B13" s="4" t="s">
        <v>64</v>
      </c>
      <c r="C13" s="3"/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f t="shared" si="0"/>
        <v>2</v>
      </c>
      <c r="Q13" s="3"/>
    </row>
    <row r="14" spans="2:17" ht="12.75">
      <c r="B14" s="4" t="s">
        <v>19</v>
      </c>
      <c r="C14" s="3"/>
      <c r="D14" s="3">
        <v>19</v>
      </c>
      <c r="E14" s="3">
        <v>22</v>
      </c>
      <c r="F14" s="3">
        <v>13</v>
      </c>
      <c r="G14" s="3">
        <v>8</v>
      </c>
      <c r="H14" s="3">
        <v>13</v>
      </c>
      <c r="I14" s="3">
        <v>14</v>
      </c>
      <c r="J14" s="3">
        <v>16</v>
      </c>
      <c r="K14" s="3">
        <v>13</v>
      </c>
      <c r="L14" s="3">
        <v>12</v>
      </c>
      <c r="M14" s="3">
        <v>12</v>
      </c>
      <c r="N14" s="3">
        <v>15</v>
      </c>
      <c r="O14" s="3">
        <v>6</v>
      </c>
      <c r="P14" s="3">
        <f t="shared" si="0"/>
        <v>163</v>
      </c>
      <c r="Q14" s="3">
        <f>(P14/9*12)</f>
        <v>217.33333333333331</v>
      </c>
    </row>
    <row r="15" spans="2:17" ht="12.75">
      <c r="B15" s="9" t="s">
        <v>20</v>
      </c>
      <c r="C15" s="2">
        <f aca="true" t="shared" si="1" ref="C15:O15">SUM(C10:C14)</f>
        <v>0</v>
      </c>
      <c r="D15" s="2">
        <f t="shared" si="1"/>
        <v>67</v>
      </c>
      <c r="E15" s="2">
        <f t="shared" si="1"/>
        <v>68</v>
      </c>
      <c r="F15" s="2">
        <f t="shared" si="1"/>
        <v>48</v>
      </c>
      <c r="G15" s="2">
        <f t="shared" si="1"/>
        <v>39</v>
      </c>
      <c r="H15" s="2">
        <f t="shared" si="1"/>
        <v>43</v>
      </c>
      <c r="I15" s="2">
        <f t="shared" si="1"/>
        <v>47</v>
      </c>
      <c r="J15" s="2">
        <f t="shared" si="1"/>
        <v>67</v>
      </c>
      <c r="K15" s="2">
        <f t="shared" si="1"/>
        <v>39</v>
      </c>
      <c r="L15" s="2">
        <f t="shared" si="1"/>
        <v>54</v>
      </c>
      <c r="M15" s="2">
        <f t="shared" si="1"/>
        <v>51</v>
      </c>
      <c r="N15" s="2">
        <f t="shared" si="1"/>
        <v>53</v>
      </c>
      <c r="O15" s="2">
        <f t="shared" si="1"/>
        <v>36</v>
      </c>
      <c r="P15" s="2">
        <f t="shared" si="0"/>
        <v>612</v>
      </c>
      <c r="Q15" s="1">
        <f>(P15/9*12)</f>
        <v>816</v>
      </c>
    </row>
    <row r="16" spans="2:17" ht="12.75"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12.75">
      <c r="B17" s="4" t="s">
        <v>21</v>
      </c>
      <c r="C17" s="3"/>
      <c r="D17" s="3">
        <v>11</v>
      </c>
      <c r="E17" s="3">
        <v>18</v>
      </c>
      <c r="F17" s="3">
        <v>5</v>
      </c>
      <c r="G17" s="3">
        <v>8</v>
      </c>
      <c r="H17" s="3">
        <v>5</v>
      </c>
      <c r="I17" s="3">
        <v>13</v>
      </c>
      <c r="J17" s="3">
        <v>9</v>
      </c>
      <c r="K17" s="3">
        <v>11</v>
      </c>
      <c r="L17" s="3">
        <v>9</v>
      </c>
      <c r="M17" s="3">
        <v>10</v>
      </c>
      <c r="N17" s="3">
        <v>8</v>
      </c>
      <c r="O17" s="3">
        <v>4</v>
      </c>
      <c r="P17" s="3">
        <f>SUM(C17:O17)</f>
        <v>111</v>
      </c>
      <c r="Q17" s="3">
        <f>(P17/9*12)</f>
        <v>148</v>
      </c>
    </row>
    <row r="18" spans="2:17" ht="12.75">
      <c r="B18" s="6" t="s">
        <v>13</v>
      </c>
      <c r="C18" s="2">
        <f aca="true" t="shared" si="2" ref="C18:P18">SUM(C15:C17)</f>
        <v>0</v>
      </c>
      <c r="D18" s="2">
        <f t="shared" si="2"/>
        <v>78</v>
      </c>
      <c r="E18" s="2">
        <f t="shared" si="2"/>
        <v>86</v>
      </c>
      <c r="F18" s="2">
        <f t="shared" si="2"/>
        <v>53</v>
      </c>
      <c r="G18" s="2">
        <f t="shared" si="2"/>
        <v>47</v>
      </c>
      <c r="H18" s="2">
        <f t="shared" si="2"/>
        <v>48</v>
      </c>
      <c r="I18" s="2">
        <f t="shared" si="2"/>
        <v>60</v>
      </c>
      <c r="J18" s="2">
        <f t="shared" si="2"/>
        <v>76</v>
      </c>
      <c r="K18" s="2">
        <f t="shared" si="2"/>
        <v>50</v>
      </c>
      <c r="L18" s="2">
        <f t="shared" si="2"/>
        <v>63</v>
      </c>
      <c r="M18" s="2">
        <f t="shared" si="2"/>
        <v>61</v>
      </c>
      <c r="N18" s="2">
        <f t="shared" si="2"/>
        <v>61</v>
      </c>
      <c r="O18" s="2">
        <f t="shared" si="2"/>
        <v>40</v>
      </c>
      <c r="P18" s="2">
        <f t="shared" si="2"/>
        <v>723</v>
      </c>
      <c r="Q18" s="12">
        <f>(P18/9*12)</f>
        <v>964</v>
      </c>
    </row>
    <row r="19" spans="2:17" ht="12.75"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4"/>
    </row>
    <row r="20" spans="2:17" ht="12.75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</row>
    <row r="21" ht="18.75">
      <c r="B21" s="15" t="s">
        <v>46</v>
      </c>
    </row>
    <row r="22" spans="2:16" ht="12.75">
      <c r="B22" s="1"/>
      <c r="C22" s="2" t="s">
        <v>4</v>
      </c>
      <c r="D22" s="2" t="s">
        <v>5</v>
      </c>
      <c r="E22" s="2" t="s">
        <v>6</v>
      </c>
      <c r="F22" s="2" t="s">
        <v>7</v>
      </c>
      <c r="G22" s="2" t="s">
        <v>8</v>
      </c>
      <c r="H22" s="2" t="s">
        <v>7</v>
      </c>
      <c r="I22" s="2" t="s">
        <v>9</v>
      </c>
      <c r="J22" s="2" t="s">
        <v>9</v>
      </c>
      <c r="K22" s="2" t="s">
        <v>8</v>
      </c>
      <c r="L22" s="2" t="s">
        <v>10</v>
      </c>
      <c r="M22" s="2" t="s">
        <v>11</v>
      </c>
      <c r="N22" s="2" t="s">
        <v>12</v>
      </c>
      <c r="O22" s="2" t="s">
        <v>4</v>
      </c>
      <c r="P22" s="2" t="s">
        <v>13</v>
      </c>
    </row>
    <row r="23" spans="2:16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ht="12.75">
      <c r="B24" s="4" t="s">
        <v>17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aca="true" t="shared" si="3" ref="P24:P29">SUM(C24:O24)</f>
        <v>0</v>
      </c>
    </row>
    <row r="25" spans="2:16" ht="12.75">
      <c r="B25" s="4" t="s">
        <v>18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3"/>
        <v>0</v>
      </c>
    </row>
    <row r="26" spans="2:16" ht="12.75">
      <c r="B26" s="4" t="s">
        <v>52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3"/>
        <v>0</v>
      </c>
    </row>
    <row r="27" spans="2:16" ht="12.75">
      <c r="B27" s="4" t="s">
        <v>64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3"/>
        <v>0</v>
      </c>
    </row>
    <row r="28" spans="2:16" ht="12.75">
      <c r="B28" s="4" t="s">
        <v>19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3"/>
        <v>0</v>
      </c>
    </row>
    <row r="29" spans="2:16" ht="12.75">
      <c r="B29" s="9" t="s">
        <v>20</v>
      </c>
      <c r="C29" s="2">
        <f aca="true" t="shared" si="4" ref="C29:O29">SUM(C24:C28)</f>
        <v>0</v>
      </c>
      <c r="D29" s="2">
        <f t="shared" si="4"/>
        <v>0</v>
      </c>
      <c r="E29" s="2">
        <f t="shared" si="4"/>
        <v>0</v>
      </c>
      <c r="F29" s="2">
        <f t="shared" si="4"/>
        <v>0</v>
      </c>
      <c r="G29" s="2">
        <f t="shared" si="4"/>
        <v>0</v>
      </c>
      <c r="H29" s="2">
        <f t="shared" si="4"/>
        <v>0</v>
      </c>
      <c r="I29" s="2">
        <f t="shared" si="4"/>
        <v>0</v>
      </c>
      <c r="J29" s="2">
        <f t="shared" si="4"/>
        <v>0</v>
      </c>
      <c r="K29" s="2">
        <f t="shared" si="4"/>
        <v>0</v>
      </c>
      <c r="L29" s="2">
        <f t="shared" si="4"/>
        <v>0</v>
      </c>
      <c r="M29" s="2">
        <f t="shared" si="4"/>
        <v>0</v>
      </c>
      <c r="N29" s="2">
        <f t="shared" si="4"/>
        <v>0</v>
      </c>
      <c r="O29" s="2">
        <f t="shared" si="4"/>
        <v>0</v>
      </c>
      <c r="P29" s="2">
        <f t="shared" si="3"/>
        <v>0</v>
      </c>
    </row>
    <row r="30" spans="2:16" ht="12.75"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2:16" ht="12.75">
      <c r="B31" s="4" t="s">
        <v>21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f>SUM(C31:O31)</f>
        <v>0</v>
      </c>
    </row>
    <row r="32" spans="2:16" ht="12.75">
      <c r="B32" s="6" t="s">
        <v>13</v>
      </c>
      <c r="C32" s="2">
        <f aca="true" t="shared" si="5" ref="C32:P32">SUM(C29:C31)</f>
        <v>0</v>
      </c>
      <c r="D32" s="2">
        <f t="shared" si="5"/>
        <v>0</v>
      </c>
      <c r="E32" s="2">
        <f t="shared" si="5"/>
        <v>0</v>
      </c>
      <c r="F32" s="2">
        <f t="shared" si="5"/>
        <v>0</v>
      </c>
      <c r="G32" s="2">
        <f t="shared" si="5"/>
        <v>0</v>
      </c>
      <c r="H32" s="2">
        <f t="shared" si="5"/>
        <v>0</v>
      </c>
      <c r="I32" s="2">
        <f t="shared" si="5"/>
        <v>0</v>
      </c>
      <c r="J32" s="2">
        <f t="shared" si="5"/>
        <v>0</v>
      </c>
      <c r="K32" s="2">
        <f t="shared" si="5"/>
        <v>0</v>
      </c>
      <c r="L32" s="2">
        <f t="shared" si="5"/>
        <v>0</v>
      </c>
      <c r="M32" s="2">
        <f t="shared" si="5"/>
        <v>0</v>
      </c>
      <c r="N32" s="2">
        <f t="shared" si="5"/>
        <v>0</v>
      </c>
      <c r="O32" s="2">
        <f t="shared" si="5"/>
        <v>0</v>
      </c>
      <c r="P32" s="2">
        <f t="shared" si="5"/>
        <v>0</v>
      </c>
    </row>
    <row r="38" ht="18.75">
      <c r="B38" s="15" t="s">
        <v>47</v>
      </c>
    </row>
    <row r="39" spans="2:16" ht="12.75">
      <c r="B39" s="1"/>
      <c r="C39" s="2" t="s">
        <v>4</v>
      </c>
      <c r="D39" s="2" t="s">
        <v>5</v>
      </c>
      <c r="E39" s="2" t="s">
        <v>6</v>
      </c>
      <c r="F39" s="2" t="s">
        <v>7</v>
      </c>
      <c r="G39" s="2" t="s">
        <v>8</v>
      </c>
      <c r="H39" s="2" t="s">
        <v>7</v>
      </c>
      <c r="I39" s="2" t="s">
        <v>9</v>
      </c>
      <c r="J39" s="2" t="s">
        <v>9</v>
      </c>
      <c r="K39" s="2" t="s">
        <v>8</v>
      </c>
      <c r="L39" s="2" t="s">
        <v>10</v>
      </c>
      <c r="M39" s="2" t="s">
        <v>11</v>
      </c>
      <c r="N39" s="2" t="s">
        <v>12</v>
      </c>
      <c r="O39" s="2" t="s">
        <v>4</v>
      </c>
      <c r="P39" s="2" t="s">
        <v>13</v>
      </c>
    </row>
    <row r="40" spans="2:16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2.75">
      <c r="B41" s="4" t="s">
        <v>17</v>
      </c>
      <c r="C41" s="3">
        <f aca="true" t="shared" si="6" ref="C41:O45">(C10-C24)</f>
        <v>0</v>
      </c>
      <c r="D41" s="3">
        <f t="shared" si="6"/>
        <v>26</v>
      </c>
      <c r="E41" s="3">
        <f t="shared" si="6"/>
        <v>42</v>
      </c>
      <c r="F41" s="3">
        <f t="shared" si="6"/>
        <v>30</v>
      </c>
      <c r="G41" s="3">
        <f t="shared" si="6"/>
        <v>28</v>
      </c>
      <c r="H41" s="3">
        <f t="shared" si="6"/>
        <v>25</v>
      </c>
      <c r="I41" s="3">
        <f t="shared" si="6"/>
        <v>30</v>
      </c>
      <c r="J41" s="3">
        <f t="shared" si="6"/>
        <v>16</v>
      </c>
      <c r="K41" s="3">
        <f t="shared" si="6"/>
        <v>24</v>
      </c>
      <c r="L41" s="3">
        <f t="shared" si="6"/>
        <v>27</v>
      </c>
      <c r="M41" s="3">
        <f t="shared" si="6"/>
        <v>28</v>
      </c>
      <c r="N41" s="3">
        <v>33</v>
      </c>
      <c r="O41" s="3">
        <f t="shared" si="6"/>
        <v>24</v>
      </c>
      <c r="P41" s="3">
        <f aca="true" t="shared" si="7" ref="P41:P46">SUM(C41:O41)</f>
        <v>333</v>
      </c>
    </row>
    <row r="42" spans="2:16" ht="12.75">
      <c r="B42" s="4" t="s">
        <v>18</v>
      </c>
      <c r="C42" s="3">
        <f t="shared" si="6"/>
        <v>0</v>
      </c>
      <c r="D42" s="3">
        <f t="shared" si="6"/>
        <v>21</v>
      </c>
      <c r="E42" s="3">
        <f t="shared" si="6"/>
        <v>4</v>
      </c>
      <c r="F42" s="3">
        <f t="shared" si="6"/>
        <v>5</v>
      </c>
      <c r="G42" s="3">
        <f t="shared" si="6"/>
        <v>3</v>
      </c>
      <c r="H42" s="3">
        <f t="shared" si="6"/>
        <v>5</v>
      </c>
      <c r="I42" s="3">
        <f t="shared" si="6"/>
        <v>3</v>
      </c>
      <c r="J42" s="3">
        <f t="shared" si="6"/>
        <v>33</v>
      </c>
      <c r="K42" s="3">
        <f t="shared" si="6"/>
        <v>2</v>
      </c>
      <c r="L42" s="3">
        <f t="shared" si="6"/>
        <v>15</v>
      </c>
      <c r="M42" s="3">
        <f t="shared" si="6"/>
        <v>9</v>
      </c>
      <c r="N42" s="3">
        <v>5</v>
      </c>
      <c r="O42" s="3">
        <f t="shared" si="6"/>
        <v>6</v>
      </c>
      <c r="P42" s="3">
        <f t="shared" si="7"/>
        <v>111</v>
      </c>
    </row>
    <row r="43" spans="2:16" ht="12.75">
      <c r="B43" s="4" t="s">
        <v>65</v>
      </c>
      <c r="C43" s="3">
        <f t="shared" si="6"/>
        <v>0</v>
      </c>
      <c r="D43" s="3">
        <f t="shared" si="6"/>
        <v>0</v>
      </c>
      <c r="E43" s="3">
        <f t="shared" si="6"/>
        <v>0</v>
      </c>
      <c r="F43" s="3">
        <f t="shared" si="6"/>
        <v>0</v>
      </c>
      <c r="G43" s="3">
        <f t="shared" si="6"/>
        <v>0</v>
      </c>
      <c r="H43" s="3">
        <f t="shared" si="6"/>
        <v>0</v>
      </c>
      <c r="I43" s="3">
        <f t="shared" si="6"/>
        <v>0</v>
      </c>
      <c r="J43" s="3">
        <f t="shared" si="6"/>
        <v>2</v>
      </c>
      <c r="K43" s="3">
        <f t="shared" si="6"/>
        <v>0</v>
      </c>
      <c r="L43" s="3">
        <f t="shared" si="6"/>
        <v>0</v>
      </c>
      <c r="M43" s="3">
        <f t="shared" si="6"/>
        <v>1</v>
      </c>
      <c r="N43" s="3">
        <v>0</v>
      </c>
      <c r="O43" s="3">
        <f t="shared" si="6"/>
        <v>0</v>
      </c>
      <c r="P43" s="3">
        <f t="shared" si="7"/>
        <v>3</v>
      </c>
    </row>
    <row r="44" spans="2:16" ht="12.75">
      <c r="B44" s="4" t="s">
        <v>64</v>
      </c>
      <c r="C44" s="3">
        <f t="shared" si="6"/>
        <v>0</v>
      </c>
      <c r="D44" s="3">
        <f t="shared" si="6"/>
        <v>1</v>
      </c>
      <c r="E44" s="3">
        <f t="shared" si="6"/>
        <v>0</v>
      </c>
      <c r="F44" s="3">
        <f t="shared" si="6"/>
        <v>0</v>
      </c>
      <c r="G44" s="3">
        <f t="shared" si="6"/>
        <v>0</v>
      </c>
      <c r="H44" s="3">
        <f t="shared" si="6"/>
        <v>0</v>
      </c>
      <c r="I44" s="3">
        <f t="shared" si="6"/>
        <v>0</v>
      </c>
      <c r="J44" s="3">
        <f t="shared" si="6"/>
        <v>0</v>
      </c>
      <c r="K44" s="3">
        <f t="shared" si="6"/>
        <v>0</v>
      </c>
      <c r="L44" s="3">
        <f t="shared" si="6"/>
        <v>0</v>
      </c>
      <c r="M44" s="3">
        <f t="shared" si="6"/>
        <v>1</v>
      </c>
      <c r="N44" s="3">
        <v>0</v>
      </c>
      <c r="O44" s="3">
        <f t="shared" si="6"/>
        <v>0</v>
      </c>
      <c r="P44" s="3">
        <f t="shared" si="7"/>
        <v>2</v>
      </c>
    </row>
    <row r="45" spans="2:16" ht="12.75">
      <c r="B45" s="4" t="s">
        <v>19</v>
      </c>
      <c r="C45" s="3">
        <f t="shared" si="6"/>
        <v>0</v>
      </c>
      <c r="D45" s="3">
        <f t="shared" si="6"/>
        <v>19</v>
      </c>
      <c r="E45" s="3">
        <f t="shared" si="6"/>
        <v>22</v>
      </c>
      <c r="F45" s="3">
        <f t="shared" si="6"/>
        <v>13</v>
      </c>
      <c r="G45" s="3">
        <f t="shared" si="6"/>
        <v>8</v>
      </c>
      <c r="H45" s="3">
        <f t="shared" si="6"/>
        <v>13</v>
      </c>
      <c r="I45" s="3">
        <f t="shared" si="6"/>
        <v>14</v>
      </c>
      <c r="J45" s="3">
        <f t="shared" si="6"/>
        <v>16</v>
      </c>
      <c r="K45" s="3">
        <f t="shared" si="6"/>
        <v>13</v>
      </c>
      <c r="L45" s="3">
        <f t="shared" si="6"/>
        <v>12</v>
      </c>
      <c r="M45" s="3">
        <f t="shared" si="6"/>
        <v>12</v>
      </c>
      <c r="N45" s="3">
        <v>15</v>
      </c>
      <c r="O45" s="3">
        <f t="shared" si="6"/>
        <v>6</v>
      </c>
      <c r="P45" s="3">
        <f t="shared" si="7"/>
        <v>163</v>
      </c>
    </row>
    <row r="46" spans="2:16" ht="12.75">
      <c r="B46" s="5" t="s">
        <v>20</v>
      </c>
      <c r="C46" s="3">
        <f aca="true" t="shared" si="8" ref="C46:O46">SUM(C41:C45)</f>
        <v>0</v>
      </c>
      <c r="D46" s="3">
        <f t="shared" si="8"/>
        <v>67</v>
      </c>
      <c r="E46" s="3">
        <f t="shared" si="8"/>
        <v>68</v>
      </c>
      <c r="F46" s="3">
        <f t="shared" si="8"/>
        <v>48</v>
      </c>
      <c r="G46" s="3">
        <f t="shared" si="8"/>
        <v>39</v>
      </c>
      <c r="H46" s="3">
        <f t="shared" si="8"/>
        <v>43</v>
      </c>
      <c r="I46" s="3">
        <f t="shared" si="8"/>
        <v>47</v>
      </c>
      <c r="J46" s="3">
        <f t="shared" si="8"/>
        <v>67</v>
      </c>
      <c r="K46" s="3">
        <f t="shared" si="8"/>
        <v>39</v>
      </c>
      <c r="L46" s="3">
        <f t="shared" si="8"/>
        <v>54</v>
      </c>
      <c r="M46" s="3">
        <f t="shared" si="8"/>
        <v>51</v>
      </c>
      <c r="N46" s="3">
        <f t="shared" si="8"/>
        <v>53</v>
      </c>
      <c r="O46" s="3">
        <f t="shared" si="8"/>
        <v>36</v>
      </c>
      <c r="P46" s="3">
        <f t="shared" si="7"/>
        <v>612</v>
      </c>
    </row>
    <row r="47" spans="2:16" ht="12.75"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2:16" ht="12.75">
      <c r="B48" s="4" t="s">
        <v>21</v>
      </c>
      <c r="C48" s="3">
        <f aca="true" t="shared" si="9" ref="C48:O48">(C17-C31)</f>
        <v>0</v>
      </c>
      <c r="D48" s="3">
        <f t="shared" si="9"/>
        <v>11</v>
      </c>
      <c r="E48" s="3">
        <f t="shared" si="9"/>
        <v>18</v>
      </c>
      <c r="F48" s="3">
        <f t="shared" si="9"/>
        <v>5</v>
      </c>
      <c r="G48" s="3">
        <f t="shared" si="9"/>
        <v>8</v>
      </c>
      <c r="H48" s="3">
        <f t="shared" si="9"/>
        <v>5</v>
      </c>
      <c r="I48" s="3">
        <f t="shared" si="9"/>
        <v>13</v>
      </c>
      <c r="J48" s="3">
        <f t="shared" si="9"/>
        <v>9</v>
      </c>
      <c r="K48" s="3">
        <f t="shared" si="9"/>
        <v>11</v>
      </c>
      <c r="L48" s="3">
        <f t="shared" si="9"/>
        <v>9</v>
      </c>
      <c r="M48" s="3">
        <f t="shared" si="9"/>
        <v>10</v>
      </c>
      <c r="N48" s="3">
        <v>8</v>
      </c>
      <c r="O48" s="3">
        <f t="shared" si="9"/>
        <v>4</v>
      </c>
      <c r="P48" s="3">
        <f>SUM(C48:O48)</f>
        <v>111</v>
      </c>
    </row>
    <row r="49" spans="2:16" ht="12.75">
      <c r="B49" s="6" t="s">
        <v>13</v>
      </c>
      <c r="C49" s="2">
        <f aca="true" t="shared" si="10" ref="C49:P49">SUM(C46:C48)</f>
        <v>0</v>
      </c>
      <c r="D49" s="2">
        <f t="shared" si="10"/>
        <v>78</v>
      </c>
      <c r="E49" s="2">
        <f t="shared" si="10"/>
        <v>86</v>
      </c>
      <c r="F49" s="2">
        <f t="shared" si="10"/>
        <v>53</v>
      </c>
      <c r="G49" s="2">
        <f t="shared" si="10"/>
        <v>47</v>
      </c>
      <c r="H49" s="2">
        <f t="shared" si="10"/>
        <v>48</v>
      </c>
      <c r="I49" s="2">
        <f t="shared" si="10"/>
        <v>60</v>
      </c>
      <c r="J49" s="2">
        <f t="shared" si="10"/>
        <v>76</v>
      </c>
      <c r="K49" s="2">
        <f t="shared" si="10"/>
        <v>50</v>
      </c>
      <c r="L49" s="2">
        <f t="shared" si="10"/>
        <v>63</v>
      </c>
      <c r="M49" s="2">
        <f t="shared" si="10"/>
        <v>61</v>
      </c>
      <c r="N49" s="2">
        <f t="shared" si="10"/>
        <v>61</v>
      </c>
      <c r="O49" s="2">
        <f t="shared" si="10"/>
        <v>40</v>
      </c>
      <c r="P49" s="2">
        <f t="shared" si="10"/>
        <v>723</v>
      </c>
    </row>
  </sheetData>
  <sheetProtection/>
  <mergeCells count="5">
    <mergeCell ref="B1:P1"/>
    <mergeCell ref="B2:P2"/>
    <mergeCell ref="B4:P4"/>
    <mergeCell ref="B5:P5"/>
    <mergeCell ref="B6:P6"/>
  </mergeCells>
  <printOptions/>
  <pageMargins left="0.31496062992125984" right="0.31496062992125984" top="0.3937007874015748" bottom="0.5511811023622047" header="0.31496062992125984" footer="0.31496062992125984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Q36"/>
  <sheetViews>
    <sheetView zoomScalePageLayoutView="0" workbookViewId="0" topLeftCell="A1">
      <selection activeCell="P27" sqref="P27"/>
    </sheetView>
  </sheetViews>
  <sheetFormatPr defaultColWidth="11.57421875" defaultRowHeight="12.75"/>
  <cols>
    <col min="1" max="1" width="9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7.42187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421875" style="0" customWidth="1"/>
    <col min="17" max="17" width="7.28125" style="0" customWidth="1"/>
  </cols>
  <sheetData>
    <row r="1" spans="2:16" ht="12.7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ht="12.7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60" t="s">
        <v>82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8" spans="2:17" ht="12.75">
      <c r="B8" s="26" t="s">
        <v>55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7</v>
      </c>
      <c r="I8" s="2" t="s">
        <v>9</v>
      </c>
      <c r="J8" s="2" t="s">
        <v>9</v>
      </c>
      <c r="K8" s="2" t="s">
        <v>8</v>
      </c>
      <c r="L8" s="2" t="s">
        <v>10</v>
      </c>
      <c r="M8" s="2" t="s">
        <v>11</v>
      </c>
      <c r="N8" s="2" t="s">
        <v>12</v>
      </c>
      <c r="O8" s="2" t="s">
        <v>4</v>
      </c>
      <c r="P8" s="2" t="s">
        <v>13</v>
      </c>
      <c r="Q8" s="3" t="s">
        <v>14</v>
      </c>
    </row>
    <row r="9" spans="2:17" ht="12.7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 t="s">
        <v>15</v>
      </c>
      <c r="Q9" s="3" t="s">
        <v>16</v>
      </c>
    </row>
    <row r="10" spans="2:17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3"/>
      <c r="Q10" s="3"/>
    </row>
    <row r="11" spans="2:17" ht="12.75">
      <c r="B11" s="4" t="s">
        <v>17</v>
      </c>
      <c r="C11" s="3">
        <v>24</v>
      </c>
      <c r="D11" s="3">
        <v>14</v>
      </c>
      <c r="E11" s="3">
        <v>15</v>
      </c>
      <c r="F11" s="3">
        <v>15</v>
      </c>
      <c r="G11" s="3">
        <v>23</v>
      </c>
      <c r="H11" s="3">
        <v>15</v>
      </c>
      <c r="I11" s="3">
        <v>25</v>
      </c>
      <c r="J11" s="3">
        <v>22</v>
      </c>
      <c r="K11" s="3">
        <v>18</v>
      </c>
      <c r="L11" s="3">
        <v>22</v>
      </c>
      <c r="M11" s="3">
        <v>28</v>
      </c>
      <c r="N11" s="3">
        <v>25</v>
      </c>
      <c r="O11" s="3"/>
      <c r="P11" s="3">
        <f aca="true" t="shared" si="0" ref="P11:P16">SUM(C11:O11)</f>
        <v>246</v>
      </c>
      <c r="Q11" s="12">
        <f aca="true" t="shared" si="1" ref="Q11:Q16">(P11/11*12)</f>
        <v>268.3636363636364</v>
      </c>
    </row>
    <row r="12" spans="2:17" ht="12.75">
      <c r="B12" s="4" t="s">
        <v>18</v>
      </c>
      <c r="C12" s="3">
        <v>6</v>
      </c>
      <c r="D12" s="3">
        <v>5</v>
      </c>
      <c r="E12" s="3">
        <v>5</v>
      </c>
      <c r="F12" s="3">
        <v>3</v>
      </c>
      <c r="G12" s="3">
        <v>1</v>
      </c>
      <c r="H12" s="3">
        <v>17</v>
      </c>
      <c r="I12" s="3">
        <v>108</v>
      </c>
      <c r="J12" s="3">
        <v>37</v>
      </c>
      <c r="K12" s="3">
        <v>27</v>
      </c>
      <c r="L12" s="3">
        <v>49</v>
      </c>
      <c r="M12" s="3">
        <v>46</v>
      </c>
      <c r="N12" s="3">
        <v>51</v>
      </c>
      <c r="O12" s="3"/>
      <c r="P12" s="3">
        <f t="shared" si="0"/>
        <v>355</v>
      </c>
      <c r="Q12" s="12">
        <f t="shared" si="1"/>
        <v>387.27272727272725</v>
      </c>
    </row>
    <row r="13" spans="2:17" ht="12.75">
      <c r="B13" s="4" t="s">
        <v>52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v>0</v>
      </c>
      <c r="N13" s="3">
        <v>0</v>
      </c>
      <c r="O13" s="3"/>
      <c r="P13" s="3">
        <f t="shared" si="0"/>
        <v>2</v>
      </c>
      <c r="Q13" s="12">
        <f t="shared" si="1"/>
        <v>2.1818181818181817</v>
      </c>
    </row>
    <row r="14" spans="2:17" ht="12.75">
      <c r="B14" s="4" t="s">
        <v>53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/>
      <c r="P14" s="3">
        <f t="shared" si="0"/>
        <v>3</v>
      </c>
      <c r="Q14" s="12">
        <f t="shared" si="1"/>
        <v>3.2727272727272725</v>
      </c>
    </row>
    <row r="15" spans="2:17" ht="12.75">
      <c r="B15" s="4" t="s">
        <v>19</v>
      </c>
      <c r="C15" s="3">
        <v>6</v>
      </c>
      <c r="D15" s="3">
        <v>12</v>
      </c>
      <c r="E15" s="3">
        <v>20</v>
      </c>
      <c r="F15" s="3">
        <v>12</v>
      </c>
      <c r="G15" s="3">
        <v>11</v>
      </c>
      <c r="H15" s="3">
        <v>8</v>
      </c>
      <c r="I15" s="3">
        <v>12</v>
      </c>
      <c r="J15" s="3">
        <v>25</v>
      </c>
      <c r="K15" s="3">
        <v>18</v>
      </c>
      <c r="L15" s="3">
        <v>30</v>
      </c>
      <c r="M15" s="3">
        <v>33</v>
      </c>
      <c r="N15" s="3">
        <v>28</v>
      </c>
      <c r="O15" s="3"/>
      <c r="P15" s="3">
        <f t="shared" si="0"/>
        <v>215</v>
      </c>
      <c r="Q15" s="12">
        <f t="shared" si="1"/>
        <v>234.54545454545456</v>
      </c>
    </row>
    <row r="16" spans="2:17" ht="12.75">
      <c r="B16" s="5" t="s">
        <v>20</v>
      </c>
      <c r="C16" s="2">
        <f aca="true" t="shared" si="2" ref="C16:O16">SUM(C11:C15)</f>
        <v>36</v>
      </c>
      <c r="D16" s="2">
        <f t="shared" si="2"/>
        <v>31</v>
      </c>
      <c r="E16" s="2">
        <f t="shared" si="2"/>
        <v>41</v>
      </c>
      <c r="F16" s="2">
        <f t="shared" si="2"/>
        <v>30</v>
      </c>
      <c r="G16" s="2">
        <f t="shared" si="2"/>
        <v>35</v>
      </c>
      <c r="H16" s="2">
        <f t="shared" si="2"/>
        <v>40</v>
      </c>
      <c r="I16" s="2">
        <f t="shared" si="2"/>
        <v>145</v>
      </c>
      <c r="J16" s="2">
        <f t="shared" si="2"/>
        <v>86</v>
      </c>
      <c r="K16" s="2">
        <f t="shared" si="2"/>
        <v>65</v>
      </c>
      <c r="L16" s="2">
        <f t="shared" si="2"/>
        <v>101</v>
      </c>
      <c r="M16" s="2">
        <f t="shared" si="2"/>
        <v>107</v>
      </c>
      <c r="N16" s="2">
        <f t="shared" si="2"/>
        <v>104</v>
      </c>
      <c r="O16" s="2">
        <f t="shared" si="2"/>
        <v>0</v>
      </c>
      <c r="P16" s="27">
        <f t="shared" si="0"/>
        <v>821</v>
      </c>
      <c r="Q16" s="12">
        <f t="shared" si="1"/>
        <v>895.6363636363637</v>
      </c>
    </row>
    <row r="17" spans="2:17" ht="12.75"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12.75">
      <c r="B18" s="4" t="s">
        <v>21</v>
      </c>
      <c r="C18" s="3">
        <v>4</v>
      </c>
      <c r="D18" s="3">
        <v>9</v>
      </c>
      <c r="E18" s="3">
        <v>6</v>
      </c>
      <c r="F18" s="3">
        <v>4</v>
      </c>
      <c r="G18" s="3">
        <v>3</v>
      </c>
      <c r="H18" s="3">
        <v>3</v>
      </c>
      <c r="I18" s="3">
        <v>17</v>
      </c>
      <c r="J18" s="3">
        <v>16</v>
      </c>
      <c r="K18" s="3">
        <v>6</v>
      </c>
      <c r="L18" s="3">
        <v>29</v>
      </c>
      <c r="M18" s="3">
        <v>13</v>
      </c>
      <c r="N18" s="3">
        <v>19</v>
      </c>
      <c r="O18" s="3"/>
      <c r="P18" s="3">
        <f>SUM(C18:O18)</f>
        <v>129</v>
      </c>
      <c r="Q18" s="3">
        <f>(P18/9*12)</f>
        <v>172</v>
      </c>
    </row>
    <row r="19" spans="2:17" ht="12.75">
      <c r="B19" s="20" t="s">
        <v>13</v>
      </c>
      <c r="C19" s="2">
        <f aca="true" t="shared" si="3" ref="C19:P19">SUM(C16:C18)</f>
        <v>40</v>
      </c>
      <c r="D19" s="2">
        <f t="shared" si="3"/>
        <v>40</v>
      </c>
      <c r="E19" s="2">
        <f t="shared" si="3"/>
        <v>47</v>
      </c>
      <c r="F19" s="2">
        <f t="shared" si="3"/>
        <v>34</v>
      </c>
      <c r="G19" s="2">
        <f t="shared" si="3"/>
        <v>38</v>
      </c>
      <c r="H19" s="2">
        <f t="shared" si="3"/>
        <v>43</v>
      </c>
      <c r="I19" s="2">
        <f t="shared" si="3"/>
        <v>162</v>
      </c>
      <c r="J19" s="2">
        <f t="shared" si="3"/>
        <v>102</v>
      </c>
      <c r="K19" s="2">
        <f t="shared" si="3"/>
        <v>71</v>
      </c>
      <c r="L19" s="2">
        <f t="shared" si="3"/>
        <v>130</v>
      </c>
      <c r="M19" s="2">
        <f t="shared" si="3"/>
        <v>120</v>
      </c>
      <c r="N19" s="2">
        <f t="shared" si="3"/>
        <v>123</v>
      </c>
      <c r="O19" s="2">
        <f t="shared" si="3"/>
        <v>0</v>
      </c>
      <c r="P19" s="27">
        <f t="shared" si="3"/>
        <v>950</v>
      </c>
      <c r="Q19" s="12">
        <f>(P19/11*12)</f>
        <v>1036.3636363636363</v>
      </c>
    </row>
    <row r="20" spans="2:17" ht="12.75"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"/>
    </row>
    <row r="21" spans="2:17" ht="12.75">
      <c r="B21" s="6" t="s">
        <v>22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4"/>
    </row>
    <row r="24" ht="12.75">
      <c r="B24" s="28" t="s">
        <v>79</v>
      </c>
    </row>
    <row r="25" spans="2:16" ht="12.75">
      <c r="B25" s="26" t="s">
        <v>55</v>
      </c>
      <c r="C25" s="2" t="s">
        <v>4</v>
      </c>
      <c r="D25" s="2" t="s">
        <v>5</v>
      </c>
      <c r="E25" s="2" t="s">
        <v>6</v>
      </c>
      <c r="F25" s="2" t="s">
        <v>7</v>
      </c>
      <c r="G25" s="2" t="s">
        <v>8</v>
      </c>
      <c r="H25" s="2" t="s">
        <v>7</v>
      </c>
      <c r="I25" s="2" t="s">
        <v>9</v>
      </c>
      <c r="J25" s="2" t="s">
        <v>9</v>
      </c>
      <c r="K25" s="2" t="s">
        <v>8</v>
      </c>
      <c r="L25" s="2" t="s">
        <v>10</v>
      </c>
      <c r="M25" s="2" t="s">
        <v>11</v>
      </c>
      <c r="N25" s="2" t="s">
        <v>12</v>
      </c>
      <c r="O25" s="2" t="s">
        <v>4</v>
      </c>
      <c r="P25" s="2" t="s">
        <v>13</v>
      </c>
    </row>
    <row r="26" spans="2:16" ht="12.75">
      <c r="B26" s="4"/>
      <c r="C26" s="4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2.75">
      <c r="B27" s="4" t="s">
        <v>17</v>
      </c>
      <c r="C27" s="3"/>
      <c r="D27" s="3">
        <v>14</v>
      </c>
      <c r="E27" s="3">
        <v>15</v>
      </c>
      <c r="F27" s="3">
        <v>15</v>
      </c>
      <c r="G27" s="3">
        <v>23</v>
      </c>
      <c r="H27" s="3">
        <v>15</v>
      </c>
      <c r="I27" s="3">
        <v>25</v>
      </c>
      <c r="J27" s="3">
        <v>22</v>
      </c>
      <c r="K27" s="3">
        <v>18</v>
      </c>
      <c r="L27" s="3">
        <v>22</v>
      </c>
      <c r="M27" s="3">
        <v>28</v>
      </c>
      <c r="N27" s="3">
        <v>25</v>
      </c>
      <c r="O27" s="3">
        <v>28</v>
      </c>
      <c r="P27" s="3">
        <f aca="true" t="shared" si="4" ref="P27:P32">SUM(C27:O27)</f>
        <v>250</v>
      </c>
    </row>
    <row r="28" spans="2:16" ht="12.75">
      <c r="B28" s="4" t="s">
        <v>18</v>
      </c>
      <c r="C28" s="3"/>
      <c r="D28" s="3">
        <v>5</v>
      </c>
      <c r="E28" s="3">
        <v>5</v>
      </c>
      <c r="F28" s="3">
        <v>3</v>
      </c>
      <c r="G28" s="3">
        <v>1</v>
      </c>
      <c r="H28" s="3">
        <v>17</v>
      </c>
      <c r="I28" s="3">
        <v>108</v>
      </c>
      <c r="J28" s="3">
        <v>37</v>
      </c>
      <c r="K28" s="3">
        <v>27</v>
      </c>
      <c r="L28" s="3">
        <v>49</v>
      </c>
      <c r="M28" s="3">
        <v>46</v>
      </c>
      <c r="N28" s="3">
        <v>51</v>
      </c>
      <c r="O28" s="3">
        <v>20</v>
      </c>
      <c r="P28" s="3">
        <f t="shared" si="4"/>
        <v>369</v>
      </c>
    </row>
    <row r="29" spans="2:16" ht="12.75">
      <c r="B29" s="4" t="s">
        <v>54</v>
      </c>
      <c r="C29" s="3"/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2</v>
      </c>
      <c r="L29" s="3">
        <v>0</v>
      </c>
      <c r="M29" s="3">
        <v>0</v>
      </c>
      <c r="N29" s="3">
        <v>0</v>
      </c>
      <c r="O29" s="3">
        <v>0</v>
      </c>
      <c r="P29" s="3">
        <f t="shared" si="4"/>
        <v>2</v>
      </c>
    </row>
    <row r="30" spans="2:16" ht="12.75">
      <c r="B30" s="4" t="s">
        <v>53</v>
      </c>
      <c r="C30" s="3"/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f t="shared" si="4"/>
        <v>3</v>
      </c>
    </row>
    <row r="31" spans="2:16" ht="12.75">
      <c r="B31" s="4" t="s">
        <v>19</v>
      </c>
      <c r="C31" s="3"/>
      <c r="D31" s="3">
        <v>12</v>
      </c>
      <c r="E31" s="3">
        <v>20</v>
      </c>
      <c r="F31" s="3">
        <v>12</v>
      </c>
      <c r="G31" s="3">
        <v>11</v>
      </c>
      <c r="H31" s="3">
        <v>8</v>
      </c>
      <c r="I31" s="3">
        <v>12</v>
      </c>
      <c r="J31" s="3">
        <v>25</v>
      </c>
      <c r="K31" s="3">
        <v>18</v>
      </c>
      <c r="L31" s="3">
        <v>30</v>
      </c>
      <c r="M31" s="3">
        <v>33</v>
      </c>
      <c r="N31" s="3">
        <v>28</v>
      </c>
      <c r="O31" s="3">
        <v>21</v>
      </c>
      <c r="P31" s="3">
        <f t="shared" si="4"/>
        <v>230</v>
      </c>
    </row>
    <row r="32" spans="2:16" ht="12.75">
      <c r="B32" s="5" t="s">
        <v>20</v>
      </c>
      <c r="C32" s="2">
        <f aca="true" t="shared" si="5" ref="C32:O32">SUM(C27:C31)</f>
        <v>0</v>
      </c>
      <c r="D32" s="2">
        <f t="shared" si="5"/>
        <v>31</v>
      </c>
      <c r="E32" s="2">
        <f t="shared" si="5"/>
        <v>41</v>
      </c>
      <c r="F32" s="2">
        <f t="shared" si="5"/>
        <v>30</v>
      </c>
      <c r="G32" s="2">
        <f t="shared" si="5"/>
        <v>35</v>
      </c>
      <c r="H32" s="2">
        <f t="shared" si="5"/>
        <v>40</v>
      </c>
      <c r="I32" s="2">
        <f t="shared" si="5"/>
        <v>145</v>
      </c>
      <c r="J32" s="2">
        <f t="shared" si="5"/>
        <v>86</v>
      </c>
      <c r="K32" s="2">
        <f t="shared" si="5"/>
        <v>65</v>
      </c>
      <c r="L32" s="2">
        <f t="shared" si="5"/>
        <v>101</v>
      </c>
      <c r="M32" s="2">
        <f t="shared" si="5"/>
        <v>107</v>
      </c>
      <c r="N32" s="2">
        <f t="shared" si="5"/>
        <v>104</v>
      </c>
      <c r="O32" s="2">
        <f t="shared" si="5"/>
        <v>69</v>
      </c>
      <c r="P32" s="27">
        <f t="shared" si="4"/>
        <v>854</v>
      </c>
    </row>
    <row r="33" spans="2:16" ht="12.75"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ht="12.75">
      <c r="B34" s="4" t="s">
        <v>21</v>
      </c>
      <c r="C34" s="3"/>
      <c r="D34" s="3">
        <v>9</v>
      </c>
      <c r="E34" s="3">
        <v>6</v>
      </c>
      <c r="F34" s="3">
        <v>4</v>
      </c>
      <c r="G34" s="3">
        <v>3</v>
      </c>
      <c r="H34" s="3">
        <v>3</v>
      </c>
      <c r="I34" s="3">
        <v>17</v>
      </c>
      <c r="J34" s="3">
        <v>16</v>
      </c>
      <c r="K34" s="3">
        <v>6</v>
      </c>
      <c r="L34" s="3">
        <v>29</v>
      </c>
      <c r="M34" s="3">
        <v>13</v>
      </c>
      <c r="N34" s="3">
        <v>19</v>
      </c>
      <c r="O34" s="3">
        <v>10</v>
      </c>
      <c r="P34" s="3">
        <f>SUM(C34:O34)</f>
        <v>135</v>
      </c>
    </row>
    <row r="35" spans="2:16" ht="12.75">
      <c r="B35" s="20" t="s">
        <v>13</v>
      </c>
      <c r="C35" s="2">
        <f aca="true" t="shared" si="6" ref="C35:P35">SUM(C32:C34)</f>
        <v>0</v>
      </c>
      <c r="D35" s="2">
        <f t="shared" si="6"/>
        <v>40</v>
      </c>
      <c r="E35" s="2">
        <f t="shared" si="6"/>
        <v>47</v>
      </c>
      <c r="F35" s="2">
        <f t="shared" si="6"/>
        <v>34</v>
      </c>
      <c r="G35" s="2">
        <f t="shared" si="6"/>
        <v>38</v>
      </c>
      <c r="H35" s="2">
        <f t="shared" si="6"/>
        <v>43</v>
      </c>
      <c r="I35" s="2">
        <f t="shared" si="6"/>
        <v>162</v>
      </c>
      <c r="J35" s="2">
        <f t="shared" si="6"/>
        <v>102</v>
      </c>
      <c r="K35" s="2">
        <f t="shared" si="6"/>
        <v>71</v>
      </c>
      <c r="L35" s="2">
        <f t="shared" si="6"/>
        <v>130</v>
      </c>
      <c r="M35" s="2">
        <f t="shared" si="6"/>
        <v>120</v>
      </c>
      <c r="N35" s="2">
        <f t="shared" si="6"/>
        <v>123</v>
      </c>
      <c r="O35" s="2">
        <f t="shared" si="6"/>
        <v>79</v>
      </c>
      <c r="P35" s="27">
        <f t="shared" si="6"/>
        <v>989</v>
      </c>
    </row>
    <row r="36" ht="12.75">
      <c r="B36" s="28" t="s">
        <v>86</v>
      </c>
    </row>
  </sheetData>
  <sheetProtection/>
  <mergeCells count="5">
    <mergeCell ref="B1:P1"/>
    <mergeCell ref="B2:P2"/>
    <mergeCell ref="B4:P4"/>
    <mergeCell ref="B5:P5"/>
    <mergeCell ref="B6:P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Q30"/>
  <sheetViews>
    <sheetView zoomScalePageLayoutView="0" workbookViewId="0" topLeftCell="A1">
      <selection activeCell="P23" sqref="P23"/>
    </sheetView>
  </sheetViews>
  <sheetFormatPr defaultColWidth="11.57421875" defaultRowHeight="12.75"/>
  <cols>
    <col min="1" max="1" width="8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7.42187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7109375" style="0" customWidth="1"/>
    <col min="17" max="17" width="7.8515625" style="0" customWidth="1"/>
  </cols>
  <sheetData>
    <row r="1" spans="2:16" ht="12.7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ht="12.7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23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24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60" t="s">
        <v>83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8" spans="2:17" ht="12.75">
      <c r="B8" s="1" t="s">
        <v>25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7</v>
      </c>
      <c r="I8" s="2" t="s">
        <v>9</v>
      </c>
      <c r="J8" s="2" t="s">
        <v>9</v>
      </c>
      <c r="K8" s="2" t="s">
        <v>8</v>
      </c>
      <c r="L8" s="2" t="s">
        <v>10</v>
      </c>
      <c r="M8" s="2" t="s">
        <v>11</v>
      </c>
      <c r="N8" s="2" t="s">
        <v>12</v>
      </c>
      <c r="O8" s="2" t="s">
        <v>4</v>
      </c>
      <c r="P8" s="2" t="s">
        <v>13</v>
      </c>
      <c r="Q8" s="3" t="s">
        <v>26</v>
      </c>
    </row>
    <row r="9" spans="2:17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3" t="s">
        <v>27</v>
      </c>
    </row>
    <row r="10" spans="2:17" ht="12.75">
      <c r="B10" s="4" t="s">
        <v>28</v>
      </c>
      <c r="C10" s="3">
        <v>35</v>
      </c>
      <c r="D10" s="3">
        <v>26</v>
      </c>
      <c r="E10" s="3">
        <v>36</v>
      </c>
      <c r="F10" s="3">
        <v>23</v>
      </c>
      <c r="G10" s="3">
        <v>26</v>
      </c>
      <c r="H10" s="3">
        <v>35</v>
      </c>
      <c r="I10" s="3">
        <v>127</v>
      </c>
      <c r="J10" s="3">
        <v>84</v>
      </c>
      <c r="K10" s="3">
        <v>52</v>
      </c>
      <c r="L10" s="3">
        <v>95</v>
      </c>
      <c r="M10" s="3">
        <v>92</v>
      </c>
      <c r="N10" s="3">
        <v>87</v>
      </c>
      <c r="O10" s="3"/>
      <c r="P10" s="3">
        <f>SUM(C10:O10)</f>
        <v>718</v>
      </c>
      <c r="Q10" s="3">
        <f>(P10/9*12)</f>
        <v>957.3333333333333</v>
      </c>
    </row>
    <row r="11" spans="2:17" ht="12.75">
      <c r="B11" s="4" t="s">
        <v>29</v>
      </c>
      <c r="C11" s="3">
        <v>1</v>
      </c>
      <c r="D11" s="3">
        <v>2</v>
      </c>
      <c r="E11" s="3">
        <v>0</v>
      </c>
      <c r="F11" s="3">
        <v>6</v>
      </c>
      <c r="G11" s="3">
        <v>2</v>
      </c>
      <c r="H11" s="3">
        <v>4</v>
      </c>
      <c r="I11" s="3">
        <v>0</v>
      </c>
      <c r="J11" s="3">
        <v>2</v>
      </c>
      <c r="K11" s="3">
        <v>4</v>
      </c>
      <c r="L11" s="3">
        <v>6</v>
      </c>
      <c r="M11" s="3">
        <v>5</v>
      </c>
      <c r="N11" s="3">
        <v>4</v>
      </c>
      <c r="O11" s="3"/>
      <c r="P11" s="3">
        <f>SUM(C11:O11)</f>
        <v>36</v>
      </c>
      <c r="Q11" s="3">
        <f>(P11/9*12)</f>
        <v>48</v>
      </c>
    </row>
    <row r="12" spans="2:17" ht="12.75">
      <c r="B12" s="4" t="s">
        <v>63</v>
      </c>
      <c r="C12" s="3">
        <v>0</v>
      </c>
      <c r="D12" s="3">
        <v>2</v>
      </c>
      <c r="E12" s="3">
        <v>2</v>
      </c>
      <c r="F12" s="3">
        <v>1</v>
      </c>
      <c r="G12" s="3">
        <v>4</v>
      </c>
      <c r="H12" s="3">
        <v>1</v>
      </c>
      <c r="I12" s="3">
        <v>12</v>
      </c>
      <c r="J12" s="3">
        <v>0</v>
      </c>
      <c r="K12" s="3">
        <v>9</v>
      </c>
      <c r="L12" s="3">
        <v>0</v>
      </c>
      <c r="M12" s="3">
        <v>7</v>
      </c>
      <c r="N12" s="3">
        <v>9</v>
      </c>
      <c r="O12" s="3"/>
      <c r="P12" s="3">
        <f>SUM(C12:O12)</f>
        <v>47</v>
      </c>
      <c r="Q12" s="3">
        <f>(P12/9*12)</f>
        <v>62.66666666666667</v>
      </c>
    </row>
    <row r="13" spans="2:17" ht="12.75">
      <c r="B13" s="4" t="s">
        <v>30</v>
      </c>
      <c r="C13" s="3">
        <v>0</v>
      </c>
      <c r="D13" s="3">
        <v>1</v>
      </c>
      <c r="E13" s="3">
        <v>3</v>
      </c>
      <c r="F13" s="3">
        <v>0</v>
      </c>
      <c r="G13" s="3">
        <v>3</v>
      </c>
      <c r="H13" s="3">
        <v>0</v>
      </c>
      <c r="I13" s="29">
        <v>6</v>
      </c>
      <c r="J13" s="3">
        <v>0</v>
      </c>
      <c r="K13" s="3">
        <v>0</v>
      </c>
      <c r="L13" s="3">
        <v>0</v>
      </c>
      <c r="M13" s="3">
        <v>2</v>
      </c>
      <c r="N13" s="3">
        <v>4</v>
      </c>
      <c r="O13" s="3"/>
      <c r="P13" s="3">
        <f>SUM(C13:O13)</f>
        <v>19</v>
      </c>
      <c r="Q13" s="3">
        <f>(P13/9*12)</f>
        <v>25.333333333333336</v>
      </c>
    </row>
    <row r="14" spans="2:17" ht="12.75">
      <c r="B14" s="4" t="s">
        <v>31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/>
      <c r="P14" s="3">
        <f>SUM(C14:O14)</f>
        <v>1</v>
      </c>
      <c r="Q14" s="3">
        <f>(P14/9*12)</f>
        <v>1.3333333333333333</v>
      </c>
    </row>
    <row r="15" spans="2:17" ht="12.75"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2.75">
      <c r="B16" s="7" t="s">
        <v>13</v>
      </c>
      <c r="C16" s="2">
        <f aca="true" t="shared" si="0" ref="C16:P16">SUM(C10:C15)</f>
        <v>36</v>
      </c>
      <c r="D16" s="2">
        <f t="shared" si="0"/>
        <v>31</v>
      </c>
      <c r="E16" s="2">
        <f t="shared" si="0"/>
        <v>41</v>
      </c>
      <c r="F16" s="2">
        <f t="shared" si="0"/>
        <v>30</v>
      </c>
      <c r="G16" s="2">
        <f t="shared" si="0"/>
        <v>35</v>
      </c>
      <c r="H16" s="2">
        <f t="shared" si="0"/>
        <v>40</v>
      </c>
      <c r="I16" s="2">
        <f t="shared" si="0"/>
        <v>145</v>
      </c>
      <c r="J16" s="2">
        <f t="shared" si="0"/>
        <v>86</v>
      </c>
      <c r="K16" s="2">
        <f t="shared" si="0"/>
        <v>65</v>
      </c>
      <c r="L16" s="2">
        <f t="shared" si="0"/>
        <v>101</v>
      </c>
      <c r="M16" s="2">
        <f t="shared" si="0"/>
        <v>107</v>
      </c>
      <c r="N16" s="2">
        <f t="shared" si="0"/>
        <v>104</v>
      </c>
      <c r="O16" s="2">
        <f t="shared" si="0"/>
        <v>0</v>
      </c>
      <c r="P16" s="27">
        <f t="shared" si="0"/>
        <v>821</v>
      </c>
      <c r="Q16" s="3">
        <f>(P16/9*12)</f>
        <v>1094.6666666666667</v>
      </c>
    </row>
    <row r="17" spans="2:17" ht="12.75"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/>
    </row>
    <row r="20" ht="12.75">
      <c r="B20" s="28" t="s">
        <v>80</v>
      </c>
    </row>
    <row r="21" spans="2:16" ht="12.75">
      <c r="B21" s="1" t="s">
        <v>25</v>
      </c>
      <c r="C21" s="2" t="s">
        <v>4</v>
      </c>
      <c r="D21" s="2" t="s">
        <v>5</v>
      </c>
      <c r="E21" s="2" t="s">
        <v>6</v>
      </c>
      <c r="F21" s="2" t="s">
        <v>7</v>
      </c>
      <c r="G21" s="2" t="s">
        <v>8</v>
      </c>
      <c r="H21" s="2" t="s">
        <v>7</v>
      </c>
      <c r="I21" s="2" t="s">
        <v>9</v>
      </c>
      <c r="J21" s="2" t="s">
        <v>9</v>
      </c>
      <c r="K21" s="2" t="s">
        <v>8</v>
      </c>
      <c r="L21" s="2" t="s">
        <v>10</v>
      </c>
      <c r="M21" s="2" t="s">
        <v>11</v>
      </c>
      <c r="N21" s="2" t="s">
        <v>12</v>
      </c>
      <c r="O21" s="2" t="s">
        <v>4</v>
      </c>
      <c r="P21" s="2" t="s">
        <v>13</v>
      </c>
    </row>
    <row r="22" spans="2:16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12.75">
      <c r="B23" s="4" t="s">
        <v>28</v>
      </c>
      <c r="C23" s="3"/>
      <c r="D23" s="3">
        <v>26</v>
      </c>
      <c r="E23" s="3">
        <v>36</v>
      </c>
      <c r="F23" s="3">
        <v>23</v>
      </c>
      <c r="G23" s="3">
        <v>26</v>
      </c>
      <c r="H23" s="3">
        <v>35</v>
      </c>
      <c r="I23" s="3">
        <v>127</v>
      </c>
      <c r="J23" s="3">
        <v>84</v>
      </c>
      <c r="K23" s="3">
        <v>52</v>
      </c>
      <c r="L23" s="3">
        <v>95</v>
      </c>
      <c r="M23" s="3">
        <v>92</v>
      </c>
      <c r="N23" s="3">
        <v>87</v>
      </c>
      <c r="O23" s="3">
        <v>54</v>
      </c>
      <c r="P23" s="3">
        <f aca="true" t="shared" si="1" ref="P23:P28">SUM(C23:O23)</f>
        <v>737</v>
      </c>
    </row>
    <row r="24" spans="2:16" ht="12.75">
      <c r="B24" s="4" t="s">
        <v>29</v>
      </c>
      <c r="C24" s="3"/>
      <c r="D24" s="3">
        <v>2</v>
      </c>
      <c r="E24" s="3">
        <v>0</v>
      </c>
      <c r="F24" s="3">
        <v>6</v>
      </c>
      <c r="G24" s="3">
        <v>2</v>
      </c>
      <c r="H24" s="3">
        <v>4</v>
      </c>
      <c r="I24" s="3">
        <v>0</v>
      </c>
      <c r="J24" s="3">
        <v>2</v>
      </c>
      <c r="K24" s="3">
        <v>4</v>
      </c>
      <c r="L24" s="3">
        <v>6</v>
      </c>
      <c r="M24" s="3">
        <v>5</v>
      </c>
      <c r="N24" s="3">
        <v>4</v>
      </c>
      <c r="O24" s="3">
        <v>7</v>
      </c>
      <c r="P24" s="3">
        <f t="shared" si="1"/>
        <v>42</v>
      </c>
    </row>
    <row r="25" spans="2:16" ht="12.75">
      <c r="B25" s="4" t="s">
        <v>63</v>
      </c>
      <c r="C25" s="3"/>
      <c r="D25" s="3">
        <v>2</v>
      </c>
      <c r="E25" s="3">
        <v>2</v>
      </c>
      <c r="F25" s="3">
        <v>1</v>
      </c>
      <c r="G25" s="3">
        <v>4</v>
      </c>
      <c r="H25" s="3">
        <v>1</v>
      </c>
      <c r="I25" s="3">
        <v>12</v>
      </c>
      <c r="J25" s="3">
        <v>0</v>
      </c>
      <c r="K25" s="3">
        <v>9</v>
      </c>
      <c r="L25" s="3">
        <v>0</v>
      </c>
      <c r="M25" s="3">
        <v>7</v>
      </c>
      <c r="N25" s="3">
        <v>9</v>
      </c>
      <c r="O25" s="3">
        <v>7</v>
      </c>
      <c r="P25" s="3">
        <f t="shared" si="1"/>
        <v>54</v>
      </c>
    </row>
    <row r="26" spans="2:16" ht="12.75">
      <c r="B26" s="4" t="s">
        <v>30</v>
      </c>
      <c r="C26" s="3"/>
      <c r="D26" s="3">
        <v>1</v>
      </c>
      <c r="E26" s="3">
        <v>3</v>
      </c>
      <c r="F26" s="3">
        <v>0</v>
      </c>
      <c r="G26" s="3">
        <v>3</v>
      </c>
      <c r="H26" s="3">
        <v>0</v>
      </c>
      <c r="I26" s="29">
        <v>6</v>
      </c>
      <c r="J26" s="3">
        <v>0</v>
      </c>
      <c r="K26" s="3">
        <v>0</v>
      </c>
      <c r="L26" s="3">
        <v>0</v>
      </c>
      <c r="M26" s="3">
        <v>2</v>
      </c>
      <c r="N26" s="3">
        <v>4</v>
      </c>
      <c r="O26" s="3">
        <v>1</v>
      </c>
      <c r="P26" s="3">
        <f t="shared" si="1"/>
        <v>20</v>
      </c>
    </row>
    <row r="27" spans="2:16" ht="12.75">
      <c r="B27" s="4" t="s">
        <v>31</v>
      </c>
      <c r="C27" s="3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f t="shared" si="1"/>
        <v>1</v>
      </c>
    </row>
    <row r="28" spans="2:16" ht="12.75"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1"/>
        <v>0</v>
      </c>
    </row>
    <row r="29" spans="2:16" ht="12.75">
      <c r="B29" s="7" t="s">
        <v>13</v>
      </c>
      <c r="C29" s="2">
        <f aca="true" t="shared" si="2" ref="C29:P29">SUM(C23:C28)</f>
        <v>0</v>
      </c>
      <c r="D29" s="2">
        <f t="shared" si="2"/>
        <v>31</v>
      </c>
      <c r="E29" s="2">
        <f t="shared" si="2"/>
        <v>41</v>
      </c>
      <c r="F29" s="2">
        <f t="shared" si="2"/>
        <v>30</v>
      </c>
      <c r="G29" s="2">
        <f t="shared" si="2"/>
        <v>35</v>
      </c>
      <c r="H29" s="2">
        <f t="shared" si="2"/>
        <v>40</v>
      </c>
      <c r="I29" s="2">
        <f t="shared" si="2"/>
        <v>145</v>
      </c>
      <c r="J29" s="2">
        <f t="shared" si="2"/>
        <v>86</v>
      </c>
      <c r="K29" s="2">
        <f t="shared" si="2"/>
        <v>65</v>
      </c>
      <c r="L29" s="2">
        <f t="shared" si="2"/>
        <v>101</v>
      </c>
      <c r="M29" s="2">
        <f t="shared" si="2"/>
        <v>107</v>
      </c>
      <c r="N29" s="2">
        <f t="shared" si="2"/>
        <v>104</v>
      </c>
      <c r="O29" s="2">
        <f t="shared" si="2"/>
        <v>69</v>
      </c>
      <c r="P29" s="2">
        <f t="shared" si="2"/>
        <v>854</v>
      </c>
    </row>
    <row r="30" spans="2:16" ht="12.75"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sheetProtection/>
  <mergeCells count="5">
    <mergeCell ref="B1:P1"/>
    <mergeCell ref="B2:P2"/>
    <mergeCell ref="B4:P4"/>
    <mergeCell ref="B5:P5"/>
    <mergeCell ref="B6:P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U65"/>
  <sheetViews>
    <sheetView zoomScalePageLayoutView="0" workbookViewId="0" topLeftCell="A3">
      <selection activeCell="P34" sqref="P34"/>
    </sheetView>
  </sheetViews>
  <sheetFormatPr defaultColWidth="11.57421875" defaultRowHeight="12.75"/>
  <cols>
    <col min="1" max="1" width="8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6.851562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7109375" style="0" customWidth="1"/>
    <col min="17" max="17" width="7.8515625" style="0" customWidth="1"/>
  </cols>
  <sheetData>
    <row r="1" spans="2:16" ht="12.7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ht="12.7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32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24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60" t="s">
        <v>84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8" spans="2:21" ht="12.75">
      <c r="B8" s="1" t="s">
        <v>48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7</v>
      </c>
      <c r="I8" s="2" t="s">
        <v>9</v>
      </c>
      <c r="J8" s="2" t="s">
        <v>9</v>
      </c>
      <c r="K8" s="2" t="s">
        <v>8</v>
      </c>
      <c r="L8" s="2" t="s">
        <v>10</v>
      </c>
      <c r="M8" s="2" t="s">
        <v>11</v>
      </c>
      <c r="N8" s="2" t="s">
        <v>12</v>
      </c>
      <c r="O8" s="2" t="s">
        <v>4</v>
      </c>
      <c r="P8" s="2" t="s">
        <v>13</v>
      </c>
      <c r="Q8" s="3" t="s">
        <v>26</v>
      </c>
      <c r="S8" s="21"/>
      <c r="U8" s="22"/>
    </row>
    <row r="9" spans="2:21" ht="12.7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 t="s">
        <v>27</v>
      </c>
      <c r="S9" s="21"/>
      <c r="U9" s="22"/>
    </row>
    <row r="10" spans="2:21" ht="12.75">
      <c r="B10" s="8" t="s">
        <v>36</v>
      </c>
      <c r="C10" s="3">
        <v>11</v>
      </c>
      <c r="D10" s="3">
        <v>11</v>
      </c>
      <c r="E10" s="3">
        <v>15</v>
      </c>
      <c r="F10" s="3">
        <v>13</v>
      </c>
      <c r="G10" s="3">
        <v>6</v>
      </c>
      <c r="H10" s="3">
        <v>13</v>
      </c>
      <c r="I10" s="3">
        <v>25</v>
      </c>
      <c r="J10" s="3">
        <v>25</v>
      </c>
      <c r="K10" s="3">
        <v>13</v>
      </c>
      <c r="L10" s="3">
        <v>33</v>
      </c>
      <c r="M10" s="3">
        <v>35</v>
      </c>
      <c r="N10" s="3">
        <v>32</v>
      </c>
      <c r="O10" s="3"/>
      <c r="P10" s="3">
        <f aca="true" t="shared" si="0" ref="P10:P24">SUM(C10:O10)</f>
        <v>232</v>
      </c>
      <c r="Q10" s="3">
        <f>(P10/8*12)</f>
        <v>348</v>
      </c>
      <c r="S10" s="21"/>
      <c r="U10" s="22"/>
    </row>
    <row r="11" spans="2:21" ht="12.75">
      <c r="B11" s="8" t="s">
        <v>35</v>
      </c>
      <c r="C11" s="3">
        <v>7</v>
      </c>
      <c r="D11" s="3">
        <v>4</v>
      </c>
      <c r="E11" s="3">
        <v>5</v>
      </c>
      <c r="F11" s="3">
        <v>6</v>
      </c>
      <c r="G11" s="3">
        <v>3</v>
      </c>
      <c r="H11" s="3">
        <v>5</v>
      </c>
      <c r="I11" s="3">
        <v>19</v>
      </c>
      <c r="J11" s="3">
        <v>11</v>
      </c>
      <c r="K11" s="3">
        <v>7</v>
      </c>
      <c r="L11" s="3">
        <v>11</v>
      </c>
      <c r="M11" s="3">
        <v>9</v>
      </c>
      <c r="N11" s="3">
        <v>9</v>
      </c>
      <c r="O11" s="3"/>
      <c r="P11" s="3">
        <f t="shared" si="0"/>
        <v>96</v>
      </c>
      <c r="Q11" s="3">
        <f>(P11/8*12)</f>
        <v>144</v>
      </c>
      <c r="S11" s="21"/>
      <c r="U11" s="22"/>
    </row>
    <row r="12" spans="2:21" ht="12.75">
      <c r="B12" s="8" t="s">
        <v>42</v>
      </c>
      <c r="C12" s="3">
        <v>2</v>
      </c>
      <c r="D12" s="3">
        <v>4</v>
      </c>
      <c r="E12" s="3">
        <v>1</v>
      </c>
      <c r="F12" s="3">
        <v>4</v>
      </c>
      <c r="G12" s="3">
        <v>5</v>
      </c>
      <c r="H12" s="3">
        <v>4</v>
      </c>
      <c r="I12" s="3">
        <v>20</v>
      </c>
      <c r="J12" s="3">
        <v>7</v>
      </c>
      <c r="K12" s="3">
        <v>7</v>
      </c>
      <c r="L12" s="3">
        <v>5</v>
      </c>
      <c r="M12" s="3">
        <v>9</v>
      </c>
      <c r="N12" s="3">
        <v>8</v>
      </c>
      <c r="O12" s="3"/>
      <c r="P12" s="3">
        <f t="shared" si="0"/>
        <v>76</v>
      </c>
      <c r="Q12" s="3"/>
      <c r="S12" s="21"/>
      <c r="U12" s="22"/>
    </row>
    <row r="13" spans="2:21" ht="12.75">
      <c r="B13" s="8" t="s">
        <v>34</v>
      </c>
      <c r="C13" s="3">
        <v>3</v>
      </c>
      <c r="D13" s="3">
        <v>4</v>
      </c>
      <c r="E13" s="3">
        <v>4</v>
      </c>
      <c r="F13" s="3">
        <v>2</v>
      </c>
      <c r="G13" s="3">
        <v>2</v>
      </c>
      <c r="H13" s="3">
        <v>5</v>
      </c>
      <c r="I13" s="3">
        <v>17</v>
      </c>
      <c r="J13" s="3">
        <v>11</v>
      </c>
      <c r="K13" s="3">
        <v>4</v>
      </c>
      <c r="L13" s="3">
        <v>5</v>
      </c>
      <c r="M13" s="3">
        <v>10</v>
      </c>
      <c r="N13" s="3">
        <v>4</v>
      </c>
      <c r="O13" s="3"/>
      <c r="P13" s="3">
        <f t="shared" si="0"/>
        <v>71</v>
      </c>
      <c r="Q13" s="3">
        <f>(P13/8*12)</f>
        <v>106.5</v>
      </c>
      <c r="S13" s="21"/>
      <c r="U13" s="22"/>
    </row>
    <row r="14" spans="2:21" ht="12.75">
      <c r="B14" s="8" t="s">
        <v>33</v>
      </c>
      <c r="C14" s="3">
        <v>5</v>
      </c>
      <c r="D14" s="3">
        <v>3</v>
      </c>
      <c r="E14" s="3">
        <v>8</v>
      </c>
      <c r="F14" s="3">
        <v>2</v>
      </c>
      <c r="G14" s="3">
        <v>2</v>
      </c>
      <c r="H14" s="3">
        <v>5</v>
      </c>
      <c r="I14" s="3">
        <v>13</v>
      </c>
      <c r="J14" s="3">
        <v>13</v>
      </c>
      <c r="K14" s="3">
        <v>6</v>
      </c>
      <c r="L14" s="3">
        <v>12</v>
      </c>
      <c r="M14" s="3">
        <v>10</v>
      </c>
      <c r="N14" s="3">
        <v>7</v>
      </c>
      <c r="O14" s="3"/>
      <c r="P14" s="3">
        <f t="shared" si="0"/>
        <v>86</v>
      </c>
      <c r="Q14" s="3"/>
      <c r="S14" s="21"/>
      <c r="U14" s="22"/>
    </row>
    <row r="15" spans="2:21" ht="12.75">
      <c r="B15" s="8" t="s">
        <v>43</v>
      </c>
      <c r="C15" s="3">
        <v>6</v>
      </c>
      <c r="D15" s="3">
        <v>2</v>
      </c>
      <c r="E15" s="3">
        <v>5</v>
      </c>
      <c r="F15" s="3">
        <v>2</v>
      </c>
      <c r="G15" s="3">
        <v>3</v>
      </c>
      <c r="H15" s="3">
        <v>1</v>
      </c>
      <c r="I15" s="3">
        <v>13</v>
      </c>
      <c r="J15" s="3">
        <v>9</v>
      </c>
      <c r="K15" s="3">
        <v>6</v>
      </c>
      <c r="L15" s="3">
        <v>4</v>
      </c>
      <c r="M15" s="3">
        <v>6</v>
      </c>
      <c r="N15" s="3">
        <v>9</v>
      </c>
      <c r="O15" s="3"/>
      <c r="P15" s="3">
        <f t="shared" si="0"/>
        <v>66</v>
      </c>
      <c r="Q15" s="3">
        <f aca="true" t="shared" si="1" ref="Q15:Q23">(P15/8*12)</f>
        <v>99</v>
      </c>
      <c r="S15" s="21"/>
      <c r="U15" s="22"/>
    </row>
    <row r="16" spans="2:21" ht="12.75">
      <c r="B16" s="8" t="s">
        <v>44</v>
      </c>
      <c r="C16" s="3">
        <v>0</v>
      </c>
      <c r="D16" s="3">
        <v>3</v>
      </c>
      <c r="E16" s="3">
        <v>3</v>
      </c>
      <c r="F16" s="3">
        <v>1</v>
      </c>
      <c r="G16" s="3">
        <v>1</v>
      </c>
      <c r="H16" s="3">
        <v>2</v>
      </c>
      <c r="I16" s="3">
        <v>12</v>
      </c>
      <c r="J16" s="3">
        <v>8</v>
      </c>
      <c r="K16" s="3">
        <v>5</v>
      </c>
      <c r="L16" s="3">
        <v>6</v>
      </c>
      <c r="M16" s="3">
        <v>5</v>
      </c>
      <c r="N16" s="3">
        <v>10</v>
      </c>
      <c r="O16" s="3"/>
      <c r="P16" s="3">
        <f t="shared" si="0"/>
        <v>56</v>
      </c>
      <c r="Q16" s="3">
        <f t="shared" si="1"/>
        <v>84</v>
      </c>
      <c r="S16" s="23"/>
      <c r="U16" s="22"/>
    </row>
    <row r="17" spans="2:21" ht="12.75">
      <c r="B17" s="8" t="s">
        <v>49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1</v>
      </c>
      <c r="M17" s="3">
        <v>1</v>
      </c>
      <c r="N17" s="3">
        <v>2</v>
      </c>
      <c r="O17" s="3"/>
      <c r="P17" s="3">
        <f t="shared" si="0"/>
        <v>6</v>
      </c>
      <c r="Q17" s="3">
        <f t="shared" si="1"/>
        <v>9</v>
      </c>
      <c r="S17" s="24"/>
      <c r="U17" s="22"/>
    </row>
    <row r="18" spans="2:21" ht="12.75">
      <c r="B18" s="8" t="s">
        <v>73</v>
      </c>
      <c r="C18" s="3">
        <v>1</v>
      </c>
      <c r="D18" s="3">
        <v>0</v>
      </c>
      <c r="E18" s="3">
        <v>0</v>
      </c>
      <c r="F18" s="3">
        <v>0</v>
      </c>
      <c r="G18" s="3">
        <v>2</v>
      </c>
      <c r="H18" s="3">
        <v>4</v>
      </c>
      <c r="I18" s="3">
        <v>8</v>
      </c>
      <c r="J18" s="3">
        <v>2</v>
      </c>
      <c r="K18" s="3">
        <v>6</v>
      </c>
      <c r="L18" s="3">
        <v>9</v>
      </c>
      <c r="M18" s="3">
        <v>9</v>
      </c>
      <c r="N18" s="3">
        <v>7</v>
      </c>
      <c r="O18" s="3"/>
      <c r="P18" s="3">
        <f t="shared" si="0"/>
        <v>48</v>
      </c>
      <c r="Q18" s="3"/>
      <c r="S18" s="24"/>
      <c r="U18" s="22"/>
    </row>
    <row r="19" spans="2:21" ht="12.75">
      <c r="B19" s="8" t="s">
        <v>37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13">
        <v>0</v>
      </c>
      <c r="K19" s="3">
        <v>0</v>
      </c>
      <c r="L19" s="3">
        <v>2</v>
      </c>
      <c r="M19" s="3">
        <v>5</v>
      </c>
      <c r="N19" s="3">
        <v>1</v>
      </c>
      <c r="O19" s="3"/>
      <c r="P19" s="3">
        <f t="shared" si="0"/>
        <v>9</v>
      </c>
      <c r="Q19" s="3">
        <f t="shared" si="1"/>
        <v>13.5</v>
      </c>
      <c r="S19" s="25"/>
      <c r="U19" s="22"/>
    </row>
    <row r="20" spans="2:21" ht="12.75">
      <c r="B20" s="8" t="s">
        <v>50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2</v>
      </c>
      <c r="O20" s="3"/>
      <c r="P20" s="3">
        <f t="shared" si="0"/>
        <v>2</v>
      </c>
      <c r="Q20" s="3">
        <f t="shared" si="1"/>
        <v>3</v>
      </c>
      <c r="S20" s="21"/>
      <c r="U20" s="22"/>
    </row>
    <row r="21" spans="2:21" ht="12.75">
      <c r="B21" s="10" t="s">
        <v>40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0</v>
      </c>
      <c r="N21" s="3">
        <v>0</v>
      </c>
      <c r="O21" s="3"/>
      <c r="P21" s="3">
        <f t="shared" si="0"/>
        <v>1</v>
      </c>
      <c r="Q21" s="3">
        <f t="shared" si="1"/>
        <v>1.5</v>
      </c>
      <c r="S21" s="21"/>
      <c r="U21" s="22"/>
    </row>
    <row r="22" spans="2:19" ht="12.75">
      <c r="B22" s="8" t="s">
        <v>63</v>
      </c>
      <c r="C22" s="3">
        <v>0</v>
      </c>
      <c r="D22" s="3">
        <v>0</v>
      </c>
      <c r="E22" s="3">
        <v>0</v>
      </c>
      <c r="F22" s="3">
        <v>0</v>
      </c>
      <c r="G22" s="3">
        <v>4</v>
      </c>
      <c r="H22" s="3">
        <v>1</v>
      </c>
      <c r="I22" s="3">
        <v>12</v>
      </c>
      <c r="J22" s="3">
        <v>0</v>
      </c>
      <c r="K22" s="3">
        <v>9</v>
      </c>
      <c r="L22" s="3">
        <v>12</v>
      </c>
      <c r="M22" s="3">
        <v>6</v>
      </c>
      <c r="N22" s="3">
        <v>9</v>
      </c>
      <c r="O22" s="3"/>
      <c r="P22" s="3">
        <f t="shared" si="0"/>
        <v>53</v>
      </c>
      <c r="Q22" s="3">
        <f t="shared" si="1"/>
        <v>79.5</v>
      </c>
      <c r="S22" s="25"/>
    </row>
    <row r="23" spans="2:17" ht="12.75">
      <c r="B23" s="8" t="s">
        <v>38</v>
      </c>
      <c r="C23" s="3">
        <v>0</v>
      </c>
      <c r="D23" s="3">
        <v>0</v>
      </c>
      <c r="E23" s="3">
        <v>0</v>
      </c>
      <c r="F23" s="3">
        <v>0</v>
      </c>
      <c r="G23" s="3">
        <v>3</v>
      </c>
      <c r="H23" s="3">
        <v>0</v>
      </c>
      <c r="I23" s="3">
        <v>6</v>
      </c>
      <c r="J23" s="3">
        <v>0</v>
      </c>
      <c r="K23" s="3">
        <v>0</v>
      </c>
      <c r="L23" s="3">
        <v>1</v>
      </c>
      <c r="M23" s="3">
        <v>2</v>
      </c>
      <c r="N23" s="3">
        <v>4</v>
      </c>
      <c r="O23" s="3"/>
      <c r="P23" s="3">
        <f t="shared" si="0"/>
        <v>16</v>
      </c>
      <c r="Q23" s="3">
        <f t="shared" si="1"/>
        <v>24</v>
      </c>
    </row>
    <row r="24" spans="2:17" ht="12.75">
      <c r="B24" s="10" t="s">
        <v>51</v>
      </c>
      <c r="C24" s="3">
        <v>0</v>
      </c>
      <c r="D24" s="3">
        <v>0</v>
      </c>
      <c r="E24" s="3">
        <v>0</v>
      </c>
      <c r="F24" s="3">
        <v>0</v>
      </c>
      <c r="G24" s="3">
        <v>3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/>
      <c r="P24" s="3">
        <f t="shared" si="0"/>
        <v>3</v>
      </c>
      <c r="Q24" s="3">
        <f>(P24/11*12)</f>
        <v>3.2727272727272725</v>
      </c>
    </row>
    <row r="25" spans="2:17" ht="12.75">
      <c r="B25" s="11" t="s">
        <v>20</v>
      </c>
      <c r="C25" s="2">
        <f aca="true" t="shared" si="2" ref="C25:P25">SUM(C10:C24)</f>
        <v>36</v>
      </c>
      <c r="D25" s="2">
        <f t="shared" si="2"/>
        <v>31</v>
      </c>
      <c r="E25" s="2">
        <f t="shared" si="2"/>
        <v>41</v>
      </c>
      <c r="F25" s="2">
        <f t="shared" si="2"/>
        <v>30</v>
      </c>
      <c r="G25" s="2">
        <f t="shared" si="2"/>
        <v>35</v>
      </c>
      <c r="H25" s="2">
        <f t="shared" si="2"/>
        <v>40</v>
      </c>
      <c r="I25" s="2">
        <f t="shared" si="2"/>
        <v>145</v>
      </c>
      <c r="J25" s="2">
        <f t="shared" si="2"/>
        <v>86</v>
      </c>
      <c r="K25" s="2">
        <f t="shared" si="2"/>
        <v>65</v>
      </c>
      <c r="L25" s="2">
        <f t="shared" si="2"/>
        <v>101</v>
      </c>
      <c r="M25" s="2">
        <f t="shared" si="2"/>
        <v>107</v>
      </c>
      <c r="N25" s="2">
        <f t="shared" si="2"/>
        <v>104</v>
      </c>
      <c r="O25" s="2">
        <f t="shared" si="2"/>
        <v>0</v>
      </c>
      <c r="P25" s="2">
        <f t="shared" si="2"/>
        <v>821</v>
      </c>
      <c r="Q25" s="3">
        <f>(P25/8*12)</f>
        <v>1231.5</v>
      </c>
    </row>
    <row r="26" spans="2:17" ht="12.75">
      <c r="B26" s="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ht="12.75">
      <c r="B27" s="8" t="s">
        <v>39</v>
      </c>
      <c r="C27" s="3">
        <v>4</v>
      </c>
      <c r="D27" s="3">
        <v>9</v>
      </c>
      <c r="E27" s="3">
        <v>6</v>
      </c>
      <c r="F27" s="3">
        <v>4</v>
      </c>
      <c r="G27" s="3">
        <v>3</v>
      </c>
      <c r="H27" s="3">
        <v>3</v>
      </c>
      <c r="I27" s="3">
        <v>17</v>
      </c>
      <c r="J27" s="3">
        <v>16</v>
      </c>
      <c r="K27" s="3">
        <v>6</v>
      </c>
      <c r="L27" s="3">
        <v>29</v>
      </c>
      <c r="M27" s="3">
        <v>13</v>
      </c>
      <c r="N27" s="3">
        <v>19</v>
      </c>
      <c r="O27" s="3"/>
      <c r="P27" s="3">
        <f>SUM(C27:O27)</f>
        <v>129</v>
      </c>
      <c r="Q27" s="3">
        <f>(P27/8*12)</f>
        <v>193.5</v>
      </c>
    </row>
    <row r="28" spans="2:17" ht="12.75">
      <c r="B28" s="4"/>
      <c r="C28" s="3"/>
      <c r="D28" s="3"/>
      <c r="E28" s="3"/>
      <c r="F28" s="3"/>
      <c r="G28" s="3"/>
      <c r="H28" s="3"/>
      <c r="I28" s="3"/>
      <c r="J28" s="3"/>
      <c r="K28" s="3" t="s">
        <v>41</v>
      </c>
      <c r="L28" s="3"/>
      <c r="M28" s="3"/>
      <c r="N28" s="3"/>
      <c r="O28" s="3"/>
      <c r="P28" s="3"/>
      <c r="Q28" s="3"/>
    </row>
    <row r="29" spans="2:17" ht="12.75">
      <c r="B29" s="7" t="s">
        <v>13</v>
      </c>
      <c r="C29" s="2">
        <f aca="true" t="shared" si="3" ref="C29:P29">SUM(C25:C27)</f>
        <v>40</v>
      </c>
      <c r="D29" s="2">
        <f t="shared" si="3"/>
        <v>40</v>
      </c>
      <c r="E29" s="2">
        <f t="shared" si="3"/>
        <v>47</v>
      </c>
      <c r="F29" s="2">
        <f t="shared" si="3"/>
        <v>34</v>
      </c>
      <c r="G29" s="2">
        <f t="shared" si="3"/>
        <v>38</v>
      </c>
      <c r="H29" s="2">
        <f t="shared" si="3"/>
        <v>43</v>
      </c>
      <c r="I29" s="2">
        <f t="shared" si="3"/>
        <v>162</v>
      </c>
      <c r="J29" s="2">
        <f t="shared" si="3"/>
        <v>102</v>
      </c>
      <c r="K29" s="2">
        <f t="shared" si="3"/>
        <v>71</v>
      </c>
      <c r="L29" s="2">
        <f t="shared" si="3"/>
        <v>130</v>
      </c>
      <c r="M29" s="2">
        <f t="shared" si="3"/>
        <v>120</v>
      </c>
      <c r="N29" s="2">
        <f t="shared" si="3"/>
        <v>123</v>
      </c>
      <c r="O29" s="2">
        <f t="shared" si="3"/>
        <v>0</v>
      </c>
      <c r="P29" s="27">
        <f t="shared" si="3"/>
        <v>950</v>
      </c>
      <c r="Q29" s="3">
        <f>(P29/8*12)</f>
        <v>1425</v>
      </c>
    </row>
    <row r="37" spans="2:16" ht="12.75">
      <c r="B37" s="59" t="s">
        <v>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  <row r="38" spans="2:16" ht="12.75">
      <c r="B38" s="59" t="s">
        <v>1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</row>
    <row r="40" spans="2:16" ht="12.75">
      <c r="B40" s="59" t="s">
        <v>32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2:16" ht="12.75">
      <c r="B41" s="59" t="s">
        <v>24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2:16" ht="12.75">
      <c r="B42" s="60" t="s">
        <v>75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4" spans="2:17" ht="12.75">
      <c r="B44" s="1" t="s">
        <v>48</v>
      </c>
      <c r="C44" s="2" t="s">
        <v>4</v>
      </c>
      <c r="D44" s="2" t="s">
        <v>5</v>
      </c>
      <c r="E44" s="2" t="s">
        <v>6</v>
      </c>
      <c r="F44" s="2" t="s">
        <v>7</v>
      </c>
      <c r="G44" s="2" t="s">
        <v>8</v>
      </c>
      <c r="H44" s="2" t="s">
        <v>7</v>
      </c>
      <c r="I44" s="2" t="s">
        <v>9</v>
      </c>
      <c r="J44" s="2" t="s">
        <v>9</v>
      </c>
      <c r="K44" s="2" t="s">
        <v>8</v>
      </c>
      <c r="L44" s="2" t="s">
        <v>10</v>
      </c>
      <c r="M44" s="2" t="s">
        <v>11</v>
      </c>
      <c r="N44" s="2" t="s">
        <v>12</v>
      </c>
      <c r="O44" s="2" t="s">
        <v>4</v>
      </c>
      <c r="P44" s="2" t="s">
        <v>13</v>
      </c>
      <c r="Q44" s="3" t="s">
        <v>26</v>
      </c>
    </row>
    <row r="45" spans="2:17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 t="s">
        <v>27</v>
      </c>
    </row>
    <row r="46" spans="2:17" ht="12.75">
      <c r="B46" s="8" t="s">
        <v>36</v>
      </c>
      <c r="C46" s="3"/>
      <c r="D46" s="3">
        <v>11</v>
      </c>
      <c r="E46" s="3">
        <v>15</v>
      </c>
      <c r="F46" s="3">
        <v>13</v>
      </c>
      <c r="G46" s="3">
        <v>6</v>
      </c>
      <c r="H46" s="3">
        <v>13</v>
      </c>
      <c r="I46" s="3">
        <v>25</v>
      </c>
      <c r="J46" s="3">
        <v>25</v>
      </c>
      <c r="K46" s="3">
        <v>13</v>
      </c>
      <c r="L46" s="3">
        <v>33</v>
      </c>
      <c r="M46" s="3">
        <v>35</v>
      </c>
      <c r="N46" s="3">
        <v>32</v>
      </c>
      <c r="O46" s="3">
        <v>21</v>
      </c>
      <c r="P46" s="3">
        <f aca="true" t="shared" si="4" ref="P46:P60">SUM(C46:O46)</f>
        <v>242</v>
      </c>
      <c r="Q46" s="3">
        <f>(P46/7*12)</f>
        <v>414.85714285714283</v>
      </c>
    </row>
    <row r="47" spans="2:17" ht="12.75">
      <c r="B47" s="8" t="s">
        <v>35</v>
      </c>
      <c r="C47" s="3"/>
      <c r="D47" s="3">
        <v>4</v>
      </c>
      <c r="E47" s="3">
        <v>5</v>
      </c>
      <c r="F47" s="3">
        <v>6</v>
      </c>
      <c r="G47" s="3">
        <v>3</v>
      </c>
      <c r="H47" s="3">
        <v>5</v>
      </c>
      <c r="I47" s="3">
        <v>19</v>
      </c>
      <c r="J47" s="3">
        <v>11</v>
      </c>
      <c r="K47" s="3">
        <v>7</v>
      </c>
      <c r="L47" s="3">
        <v>11</v>
      </c>
      <c r="M47" s="3">
        <v>9</v>
      </c>
      <c r="N47" s="3">
        <v>9</v>
      </c>
      <c r="O47" s="3">
        <v>7</v>
      </c>
      <c r="P47" s="3">
        <f t="shared" si="4"/>
        <v>96</v>
      </c>
      <c r="Q47" s="3">
        <f>(P47/7*12)</f>
        <v>164.57142857142856</v>
      </c>
    </row>
    <row r="48" spans="2:17" ht="12.75">
      <c r="B48" s="8" t="s">
        <v>42</v>
      </c>
      <c r="C48" s="3"/>
      <c r="D48" s="3">
        <v>4</v>
      </c>
      <c r="E48" s="3">
        <v>1</v>
      </c>
      <c r="F48" s="3">
        <v>4</v>
      </c>
      <c r="G48" s="3">
        <v>5</v>
      </c>
      <c r="H48" s="3">
        <v>4</v>
      </c>
      <c r="I48" s="3">
        <v>20</v>
      </c>
      <c r="J48" s="3">
        <v>7</v>
      </c>
      <c r="K48" s="3">
        <v>7</v>
      </c>
      <c r="L48" s="3">
        <v>5</v>
      </c>
      <c r="M48" s="3">
        <v>9</v>
      </c>
      <c r="N48" s="3">
        <v>8</v>
      </c>
      <c r="O48" s="3">
        <v>4</v>
      </c>
      <c r="P48" s="3">
        <f t="shared" si="4"/>
        <v>78</v>
      </c>
      <c r="Q48" s="3"/>
    </row>
    <row r="49" spans="2:17" ht="12.75">
      <c r="B49" s="8" t="s">
        <v>34</v>
      </c>
      <c r="C49" s="3"/>
      <c r="D49" s="3">
        <v>4</v>
      </c>
      <c r="E49" s="3">
        <v>4</v>
      </c>
      <c r="F49" s="3">
        <v>2</v>
      </c>
      <c r="G49" s="3">
        <v>2</v>
      </c>
      <c r="H49" s="3">
        <v>5</v>
      </c>
      <c r="I49" s="3">
        <v>17</v>
      </c>
      <c r="J49" s="3">
        <v>11</v>
      </c>
      <c r="K49" s="3">
        <v>4</v>
      </c>
      <c r="L49" s="3">
        <v>5</v>
      </c>
      <c r="M49" s="3">
        <v>10</v>
      </c>
      <c r="N49" s="3">
        <v>4</v>
      </c>
      <c r="O49" s="3">
        <v>7</v>
      </c>
      <c r="P49" s="3">
        <f t="shared" si="4"/>
        <v>75</v>
      </c>
      <c r="Q49" s="3">
        <f>(P49/7*12)</f>
        <v>128.57142857142856</v>
      </c>
    </row>
    <row r="50" spans="2:17" ht="12.75">
      <c r="B50" s="8" t="s">
        <v>33</v>
      </c>
      <c r="C50" s="3"/>
      <c r="D50" s="3">
        <v>3</v>
      </c>
      <c r="E50" s="3">
        <v>8</v>
      </c>
      <c r="F50" s="3">
        <v>2</v>
      </c>
      <c r="G50" s="3">
        <v>2</v>
      </c>
      <c r="H50" s="3">
        <v>5</v>
      </c>
      <c r="I50" s="3">
        <v>13</v>
      </c>
      <c r="J50" s="3">
        <v>13</v>
      </c>
      <c r="K50" s="3">
        <v>6</v>
      </c>
      <c r="L50" s="3">
        <v>12</v>
      </c>
      <c r="M50" s="3">
        <v>10</v>
      </c>
      <c r="N50" s="3">
        <v>7</v>
      </c>
      <c r="O50" s="3">
        <v>8</v>
      </c>
      <c r="P50" s="3">
        <f t="shared" si="4"/>
        <v>89</v>
      </c>
      <c r="Q50" s="3"/>
    </row>
    <row r="51" spans="2:17" ht="12.75">
      <c r="B51" s="8" t="s">
        <v>43</v>
      </c>
      <c r="C51" s="3"/>
      <c r="D51" s="3">
        <v>2</v>
      </c>
      <c r="E51" s="3">
        <v>5</v>
      </c>
      <c r="F51" s="3">
        <v>2</v>
      </c>
      <c r="G51" s="3">
        <v>3</v>
      </c>
      <c r="H51" s="3">
        <v>1</v>
      </c>
      <c r="I51" s="3">
        <v>13</v>
      </c>
      <c r="J51" s="3">
        <v>9</v>
      </c>
      <c r="K51" s="3">
        <v>6</v>
      </c>
      <c r="L51" s="3">
        <v>4</v>
      </c>
      <c r="M51" s="3">
        <v>6</v>
      </c>
      <c r="N51" s="3">
        <v>9</v>
      </c>
      <c r="O51" s="3">
        <v>6</v>
      </c>
      <c r="P51" s="3">
        <f t="shared" si="4"/>
        <v>66</v>
      </c>
      <c r="Q51" s="3">
        <f aca="true" t="shared" si="5" ref="Q51:Q61">(P51/7*12)</f>
        <v>113.14285714285714</v>
      </c>
    </row>
    <row r="52" spans="2:17" ht="12.75">
      <c r="B52" s="8" t="s">
        <v>44</v>
      </c>
      <c r="C52" s="3"/>
      <c r="D52" s="3">
        <v>3</v>
      </c>
      <c r="E52" s="3">
        <v>3</v>
      </c>
      <c r="F52" s="3">
        <v>1</v>
      </c>
      <c r="G52" s="3">
        <v>1</v>
      </c>
      <c r="H52" s="3">
        <v>2</v>
      </c>
      <c r="I52" s="3">
        <v>12</v>
      </c>
      <c r="J52" s="3">
        <v>8</v>
      </c>
      <c r="K52" s="3">
        <v>5</v>
      </c>
      <c r="L52" s="3">
        <v>6</v>
      </c>
      <c r="M52" s="3">
        <v>5</v>
      </c>
      <c r="N52" s="3">
        <v>10</v>
      </c>
      <c r="O52" s="3">
        <v>3</v>
      </c>
      <c r="P52" s="3">
        <f t="shared" si="4"/>
        <v>59</v>
      </c>
      <c r="Q52" s="3">
        <f t="shared" si="5"/>
        <v>101.14285714285714</v>
      </c>
    </row>
    <row r="53" spans="2:17" ht="12.75">
      <c r="B53" s="8" t="s">
        <v>49</v>
      </c>
      <c r="C53" s="3"/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1</v>
      </c>
      <c r="L53" s="3">
        <v>1</v>
      </c>
      <c r="M53" s="3">
        <v>1</v>
      </c>
      <c r="N53" s="3">
        <v>2</v>
      </c>
      <c r="O53" s="3">
        <v>0</v>
      </c>
      <c r="P53" s="3">
        <f t="shared" si="4"/>
        <v>5</v>
      </c>
      <c r="Q53" s="3">
        <f t="shared" si="5"/>
        <v>8.571428571428571</v>
      </c>
    </row>
    <row r="54" spans="2:17" ht="12.75">
      <c r="B54" s="8" t="s">
        <v>73</v>
      </c>
      <c r="C54" s="3"/>
      <c r="D54" s="3">
        <v>0</v>
      </c>
      <c r="E54" s="3">
        <v>0</v>
      </c>
      <c r="F54" s="3">
        <v>0</v>
      </c>
      <c r="G54" s="3">
        <v>2</v>
      </c>
      <c r="H54" s="3">
        <v>4</v>
      </c>
      <c r="I54" s="3">
        <v>8</v>
      </c>
      <c r="J54" s="3">
        <v>2</v>
      </c>
      <c r="K54" s="3">
        <v>6</v>
      </c>
      <c r="L54" s="3">
        <v>9</v>
      </c>
      <c r="M54" s="3">
        <v>9</v>
      </c>
      <c r="N54" s="3">
        <v>7</v>
      </c>
      <c r="O54" s="3">
        <v>2</v>
      </c>
      <c r="P54" s="3">
        <f t="shared" si="4"/>
        <v>49</v>
      </c>
      <c r="Q54" s="3"/>
    </row>
    <row r="55" spans="2:17" ht="12.75">
      <c r="B55" s="8" t="s">
        <v>37</v>
      </c>
      <c r="C55" s="3"/>
      <c r="D55" s="3">
        <v>0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13">
        <v>0</v>
      </c>
      <c r="K55" s="3">
        <v>0</v>
      </c>
      <c r="L55" s="3">
        <v>2</v>
      </c>
      <c r="M55" s="3">
        <v>5</v>
      </c>
      <c r="N55" s="3">
        <v>1</v>
      </c>
      <c r="O55" s="3">
        <v>1</v>
      </c>
      <c r="P55" s="3">
        <f t="shared" si="4"/>
        <v>10</v>
      </c>
      <c r="Q55" s="3">
        <f t="shared" si="5"/>
        <v>17.142857142857142</v>
      </c>
    </row>
    <row r="56" spans="2:17" ht="12.75">
      <c r="B56" s="8" t="s">
        <v>50</v>
      </c>
      <c r="C56" s="2"/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2</v>
      </c>
      <c r="O56" s="3">
        <v>0</v>
      </c>
      <c r="P56" s="3">
        <f t="shared" si="4"/>
        <v>2</v>
      </c>
      <c r="Q56" s="3">
        <f t="shared" si="5"/>
        <v>3.4285714285714284</v>
      </c>
    </row>
    <row r="57" spans="2:17" ht="12.75">
      <c r="B57" s="10" t="s">
        <v>40</v>
      </c>
      <c r="C57" s="3"/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f t="shared" si="4"/>
        <v>1</v>
      </c>
      <c r="Q57" s="3">
        <f t="shared" si="5"/>
        <v>1.7142857142857142</v>
      </c>
    </row>
    <row r="58" spans="2:17" ht="12.75">
      <c r="B58" s="8" t="s">
        <v>63</v>
      </c>
      <c r="C58" s="3"/>
      <c r="D58" s="3">
        <v>0</v>
      </c>
      <c r="E58" s="3">
        <v>0</v>
      </c>
      <c r="F58" s="3">
        <v>0</v>
      </c>
      <c r="G58" s="3">
        <v>4</v>
      </c>
      <c r="H58" s="3">
        <v>1</v>
      </c>
      <c r="I58" s="3">
        <v>12</v>
      </c>
      <c r="J58" s="3">
        <v>0</v>
      </c>
      <c r="K58" s="3">
        <v>9</v>
      </c>
      <c r="L58" s="3">
        <v>12</v>
      </c>
      <c r="M58" s="3">
        <v>6</v>
      </c>
      <c r="N58" s="3">
        <v>9</v>
      </c>
      <c r="O58" s="3">
        <v>7</v>
      </c>
      <c r="P58" s="3">
        <f t="shared" si="4"/>
        <v>60</v>
      </c>
      <c r="Q58" s="3">
        <f t="shared" si="5"/>
        <v>102.85714285714286</v>
      </c>
    </row>
    <row r="59" spans="2:17" ht="12.75">
      <c r="B59" s="8" t="s">
        <v>38</v>
      </c>
      <c r="C59" s="3"/>
      <c r="D59" s="3">
        <v>0</v>
      </c>
      <c r="E59" s="3">
        <v>0</v>
      </c>
      <c r="F59" s="3">
        <v>0</v>
      </c>
      <c r="G59" s="3">
        <v>3</v>
      </c>
      <c r="H59" s="3">
        <v>0</v>
      </c>
      <c r="I59" s="3">
        <v>6</v>
      </c>
      <c r="J59" s="3">
        <v>0</v>
      </c>
      <c r="K59" s="3">
        <v>0</v>
      </c>
      <c r="L59" s="3">
        <v>1</v>
      </c>
      <c r="M59" s="3">
        <v>2</v>
      </c>
      <c r="N59" s="3">
        <v>4</v>
      </c>
      <c r="O59" s="3">
        <v>1</v>
      </c>
      <c r="P59" s="3">
        <f t="shared" si="4"/>
        <v>17</v>
      </c>
      <c r="Q59" s="3">
        <f t="shared" si="5"/>
        <v>29.14285714285714</v>
      </c>
    </row>
    <row r="60" spans="2:17" ht="12.75">
      <c r="B60" s="10" t="s">
        <v>51</v>
      </c>
      <c r="C60" s="3"/>
      <c r="D60" s="3">
        <v>0</v>
      </c>
      <c r="E60" s="3">
        <v>0</v>
      </c>
      <c r="F60" s="3">
        <v>0</v>
      </c>
      <c r="G60" s="3">
        <v>3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2</v>
      </c>
      <c r="P60" s="3">
        <f t="shared" si="4"/>
        <v>5</v>
      </c>
      <c r="Q60" s="3">
        <f t="shared" si="5"/>
        <v>8.571428571428571</v>
      </c>
    </row>
    <row r="61" spans="2:17" ht="12.75">
      <c r="B61" s="14" t="s">
        <v>20</v>
      </c>
      <c r="C61" s="2">
        <f aca="true" t="shared" si="6" ref="C61:P61">SUM(C46:C60)</f>
        <v>0</v>
      </c>
      <c r="D61" s="2">
        <f t="shared" si="6"/>
        <v>31</v>
      </c>
      <c r="E61" s="2">
        <f t="shared" si="6"/>
        <v>41</v>
      </c>
      <c r="F61" s="2">
        <f t="shared" si="6"/>
        <v>30</v>
      </c>
      <c r="G61" s="2">
        <f t="shared" si="6"/>
        <v>35</v>
      </c>
      <c r="H61" s="2">
        <f t="shared" si="6"/>
        <v>40</v>
      </c>
      <c r="I61" s="2">
        <f t="shared" si="6"/>
        <v>145</v>
      </c>
      <c r="J61" s="2">
        <f t="shared" si="6"/>
        <v>86</v>
      </c>
      <c r="K61" s="2">
        <f t="shared" si="6"/>
        <v>65</v>
      </c>
      <c r="L61" s="2">
        <f t="shared" si="6"/>
        <v>101</v>
      </c>
      <c r="M61" s="2">
        <f t="shared" si="6"/>
        <v>107</v>
      </c>
      <c r="N61" s="2">
        <f t="shared" si="6"/>
        <v>104</v>
      </c>
      <c r="O61" s="2">
        <f t="shared" si="6"/>
        <v>69</v>
      </c>
      <c r="P61" s="2">
        <f t="shared" si="6"/>
        <v>854</v>
      </c>
      <c r="Q61" s="3">
        <f t="shared" si="5"/>
        <v>1464</v>
      </c>
    </row>
    <row r="62" spans="2:17" ht="12.75">
      <c r="B62" s="8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2.75">
      <c r="B63" s="8" t="s">
        <v>21</v>
      </c>
      <c r="C63" s="3"/>
      <c r="D63" s="3">
        <v>9</v>
      </c>
      <c r="E63" s="3">
        <v>6</v>
      </c>
      <c r="F63" s="3">
        <v>4</v>
      </c>
      <c r="G63" s="3">
        <v>3</v>
      </c>
      <c r="H63" s="3">
        <v>3</v>
      </c>
      <c r="I63" s="3">
        <v>17</v>
      </c>
      <c r="J63" s="3">
        <v>16</v>
      </c>
      <c r="K63" s="3">
        <v>6</v>
      </c>
      <c r="L63" s="3">
        <v>29</v>
      </c>
      <c r="M63" s="3">
        <v>13</v>
      </c>
      <c r="N63" s="3">
        <v>19</v>
      </c>
      <c r="O63" s="3">
        <v>10</v>
      </c>
      <c r="P63" s="3">
        <f>SUM(C63:O63)</f>
        <v>135</v>
      </c>
      <c r="Q63" s="3">
        <f>(P63/7*12)</f>
        <v>231.42857142857142</v>
      </c>
    </row>
    <row r="64" spans="2:17" ht="12.75"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2.75">
      <c r="B65" s="7" t="s">
        <v>13</v>
      </c>
      <c r="C65" s="2">
        <f aca="true" t="shared" si="7" ref="C65:P65">SUM(C61:C63)</f>
        <v>0</v>
      </c>
      <c r="D65" s="2">
        <f t="shared" si="7"/>
        <v>40</v>
      </c>
      <c r="E65" s="2">
        <f t="shared" si="7"/>
        <v>47</v>
      </c>
      <c r="F65" s="2">
        <f t="shared" si="7"/>
        <v>34</v>
      </c>
      <c r="G65" s="2">
        <f t="shared" si="7"/>
        <v>38</v>
      </c>
      <c r="H65" s="2">
        <f t="shared" si="7"/>
        <v>43</v>
      </c>
      <c r="I65" s="2">
        <f t="shared" si="7"/>
        <v>162</v>
      </c>
      <c r="J65" s="2">
        <f t="shared" si="7"/>
        <v>102</v>
      </c>
      <c r="K65" s="2">
        <f t="shared" si="7"/>
        <v>71</v>
      </c>
      <c r="L65" s="2">
        <f t="shared" si="7"/>
        <v>130</v>
      </c>
      <c r="M65" s="2">
        <f t="shared" si="7"/>
        <v>120</v>
      </c>
      <c r="N65" s="2">
        <f t="shared" si="7"/>
        <v>123</v>
      </c>
      <c r="O65" s="2">
        <f t="shared" si="7"/>
        <v>79</v>
      </c>
      <c r="P65" s="27">
        <f t="shared" si="7"/>
        <v>989</v>
      </c>
      <c r="Q65" s="3">
        <f>(P65/7*12)</f>
        <v>1695.4285714285713</v>
      </c>
    </row>
  </sheetData>
  <sheetProtection/>
  <mergeCells count="10">
    <mergeCell ref="B38:P38"/>
    <mergeCell ref="B40:P40"/>
    <mergeCell ref="B41:P41"/>
    <mergeCell ref="B42:P42"/>
    <mergeCell ref="B1:P1"/>
    <mergeCell ref="B2:P2"/>
    <mergeCell ref="B4:P4"/>
    <mergeCell ref="B5:P5"/>
    <mergeCell ref="B6:P6"/>
    <mergeCell ref="B37:P37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Q49"/>
  <sheetViews>
    <sheetView zoomScalePageLayoutView="0" workbookViewId="0" topLeftCell="A4">
      <selection activeCell="A4" sqref="A1:IV16384"/>
    </sheetView>
  </sheetViews>
  <sheetFormatPr defaultColWidth="11.57421875" defaultRowHeight="12.75"/>
  <cols>
    <col min="1" max="1" width="9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7.42187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421875" style="0" customWidth="1"/>
    <col min="17" max="17" width="7.28125" style="0" customWidth="1"/>
  </cols>
  <sheetData>
    <row r="1" spans="2:16" ht="12.7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ht="12.7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60" t="s">
        <v>85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0" ht="18.75">
      <c r="B7" s="15" t="s">
        <v>45</v>
      </c>
      <c r="H7" s="16"/>
      <c r="I7" s="15" t="s">
        <v>81</v>
      </c>
      <c r="J7" s="16"/>
    </row>
    <row r="8" spans="2:17" ht="12.75">
      <c r="B8" s="1"/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7</v>
      </c>
      <c r="I8" s="2" t="s">
        <v>9</v>
      </c>
      <c r="J8" s="2" t="s">
        <v>9</v>
      </c>
      <c r="K8" s="2" t="s">
        <v>8</v>
      </c>
      <c r="L8" s="2" t="s">
        <v>10</v>
      </c>
      <c r="M8" s="2" t="s">
        <v>11</v>
      </c>
      <c r="N8" s="2" t="s">
        <v>12</v>
      </c>
      <c r="O8" s="2" t="s">
        <v>4</v>
      </c>
      <c r="P8" s="2" t="s">
        <v>13</v>
      </c>
      <c r="Q8" s="3" t="s">
        <v>14</v>
      </c>
    </row>
    <row r="9" spans="2:17" ht="12.7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 t="s">
        <v>16</v>
      </c>
    </row>
    <row r="10" spans="2:17" ht="12.75">
      <c r="B10" s="4" t="s">
        <v>17</v>
      </c>
      <c r="C10" s="3">
        <v>24</v>
      </c>
      <c r="D10" s="3">
        <v>14</v>
      </c>
      <c r="E10" s="3">
        <v>15</v>
      </c>
      <c r="F10" s="3">
        <v>15</v>
      </c>
      <c r="G10" s="3">
        <v>23</v>
      </c>
      <c r="H10" s="3">
        <v>15</v>
      </c>
      <c r="I10" s="3">
        <v>25</v>
      </c>
      <c r="J10" s="3">
        <v>22</v>
      </c>
      <c r="K10" s="3">
        <v>18</v>
      </c>
      <c r="L10" s="3">
        <v>22</v>
      </c>
      <c r="M10" s="3"/>
      <c r="N10" s="3"/>
      <c r="O10" s="3"/>
      <c r="P10" s="3">
        <f aca="true" t="shared" si="0" ref="P10:P15">SUM(C10:O10)</f>
        <v>193</v>
      </c>
      <c r="Q10" s="3">
        <f>(P10/9*12)</f>
        <v>257.3333333333333</v>
      </c>
    </row>
    <row r="11" spans="2:17" ht="12.75">
      <c r="B11" s="4" t="s">
        <v>18</v>
      </c>
      <c r="C11" s="3">
        <v>15</v>
      </c>
      <c r="D11" s="3">
        <v>5</v>
      </c>
      <c r="E11" s="3">
        <v>5</v>
      </c>
      <c r="F11" s="3">
        <v>3</v>
      </c>
      <c r="G11" s="3">
        <v>1</v>
      </c>
      <c r="H11" s="3">
        <v>17</v>
      </c>
      <c r="I11" s="3">
        <v>108</v>
      </c>
      <c r="J11" s="3">
        <v>37</v>
      </c>
      <c r="K11" s="3">
        <v>27</v>
      </c>
      <c r="L11" s="3">
        <v>49</v>
      </c>
      <c r="M11" s="3"/>
      <c r="N11" s="3"/>
      <c r="O11" s="3"/>
      <c r="P11" s="3">
        <f t="shared" si="0"/>
        <v>267</v>
      </c>
      <c r="Q11" s="3">
        <f>(P11/9*12)</f>
        <v>356</v>
      </c>
    </row>
    <row r="12" spans="2:17" ht="12.75">
      <c r="B12" s="4" t="s">
        <v>52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/>
      <c r="N12" s="3"/>
      <c r="O12" s="3"/>
      <c r="P12" s="3">
        <f t="shared" si="0"/>
        <v>2</v>
      </c>
      <c r="Q12" s="3"/>
    </row>
    <row r="13" spans="2:17" ht="12.75">
      <c r="B13" s="4" t="s">
        <v>64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0</v>
      </c>
      <c r="L13" s="3">
        <v>0</v>
      </c>
      <c r="M13" s="3"/>
      <c r="N13" s="3"/>
      <c r="O13" s="3"/>
      <c r="P13" s="3">
        <f t="shared" si="0"/>
        <v>3</v>
      </c>
      <c r="Q13" s="3"/>
    </row>
    <row r="14" spans="2:17" ht="12.75">
      <c r="B14" s="4" t="s">
        <v>19</v>
      </c>
      <c r="C14" s="3">
        <v>6</v>
      </c>
      <c r="D14" s="3">
        <v>12</v>
      </c>
      <c r="E14" s="3">
        <v>20</v>
      </c>
      <c r="F14" s="3">
        <v>12</v>
      </c>
      <c r="G14" s="3">
        <v>11</v>
      </c>
      <c r="H14" s="3">
        <v>8</v>
      </c>
      <c r="I14" s="3">
        <v>12</v>
      </c>
      <c r="J14" s="3">
        <v>25</v>
      </c>
      <c r="K14" s="3">
        <v>18</v>
      </c>
      <c r="L14" s="3">
        <v>30</v>
      </c>
      <c r="M14" s="3"/>
      <c r="N14" s="3"/>
      <c r="O14" s="3"/>
      <c r="P14" s="3">
        <f t="shared" si="0"/>
        <v>154</v>
      </c>
      <c r="Q14" s="3">
        <f>(P14/9*12)</f>
        <v>205.33333333333331</v>
      </c>
    </row>
    <row r="15" spans="2:17" ht="12.75">
      <c r="B15" s="9" t="s">
        <v>20</v>
      </c>
      <c r="C15" s="2">
        <f aca="true" t="shared" si="1" ref="C15:O15">SUM(C10:C14)</f>
        <v>45</v>
      </c>
      <c r="D15" s="2">
        <f t="shared" si="1"/>
        <v>31</v>
      </c>
      <c r="E15" s="2">
        <f t="shared" si="1"/>
        <v>41</v>
      </c>
      <c r="F15" s="2">
        <f t="shared" si="1"/>
        <v>30</v>
      </c>
      <c r="G15" s="2">
        <f t="shared" si="1"/>
        <v>35</v>
      </c>
      <c r="H15" s="2">
        <f t="shared" si="1"/>
        <v>40</v>
      </c>
      <c r="I15" s="2">
        <f t="shared" si="1"/>
        <v>145</v>
      </c>
      <c r="J15" s="2">
        <f t="shared" si="1"/>
        <v>86</v>
      </c>
      <c r="K15" s="2">
        <f t="shared" si="1"/>
        <v>65</v>
      </c>
      <c r="L15" s="2">
        <f t="shared" si="1"/>
        <v>101</v>
      </c>
      <c r="M15" s="2">
        <f t="shared" si="1"/>
        <v>0</v>
      </c>
      <c r="N15" s="2">
        <f t="shared" si="1"/>
        <v>0</v>
      </c>
      <c r="O15" s="2">
        <f t="shared" si="1"/>
        <v>0</v>
      </c>
      <c r="P15" s="2">
        <f t="shared" si="0"/>
        <v>619</v>
      </c>
      <c r="Q15" s="1">
        <f>(P15/9*12)</f>
        <v>825.3333333333333</v>
      </c>
    </row>
    <row r="16" spans="2:17" ht="12.75"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12.75">
      <c r="B17" s="4" t="s">
        <v>21</v>
      </c>
      <c r="C17" s="3">
        <v>4</v>
      </c>
      <c r="D17" s="3">
        <v>9</v>
      </c>
      <c r="E17" s="3">
        <v>6</v>
      </c>
      <c r="F17" s="3">
        <v>4</v>
      </c>
      <c r="G17" s="3">
        <v>3</v>
      </c>
      <c r="H17" s="3">
        <v>3</v>
      </c>
      <c r="I17" s="3">
        <v>17</v>
      </c>
      <c r="J17" s="3">
        <v>16</v>
      </c>
      <c r="K17" s="3">
        <v>6</v>
      </c>
      <c r="L17" s="3">
        <v>29</v>
      </c>
      <c r="M17" s="3"/>
      <c r="N17" s="3"/>
      <c r="O17" s="3"/>
      <c r="P17" s="3">
        <f>SUM(C17:O17)</f>
        <v>97</v>
      </c>
      <c r="Q17" s="3">
        <f>(P17/9*12)</f>
        <v>129.33333333333334</v>
      </c>
    </row>
    <row r="18" spans="2:17" ht="12.75">
      <c r="B18" s="6" t="s">
        <v>13</v>
      </c>
      <c r="C18" s="2">
        <f aca="true" t="shared" si="2" ref="C18:P18">SUM(C15:C17)</f>
        <v>49</v>
      </c>
      <c r="D18" s="2">
        <f t="shared" si="2"/>
        <v>40</v>
      </c>
      <c r="E18" s="2">
        <f t="shared" si="2"/>
        <v>47</v>
      </c>
      <c r="F18" s="2">
        <f t="shared" si="2"/>
        <v>34</v>
      </c>
      <c r="G18" s="2">
        <f t="shared" si="2"/>
        <v>38</v>
      </c>
      <c r="H18" s="2">
        <f t="shared" si="2"/>
        <v>43</v>
      </c>
      <c r="I18" s="2">
        <f t="shared" si="2"/>
        <v>162</v>
      </c>
      <c r="J18" s="2">
        <f t="shared" si="2"/>
        <v>102</v>
      </c>
      <c r="K18" s="2">
        <f t="shared" si="2"/>
        <v>71</v>
      </c>
      <c r="L18" s="2">
        <f t="shared" si="2"/>
        <v>130</v>
      </c>
      <c r="M18" s="2">
        <f t="shared" si="2"/>
        <v>0</v>
      </c>
      <c r="N18" s="2">
        <f t="shared" si="2"/>
        <v>0</v>
      </c>
      <c r="O18" s="2">
        <f t="shared" si="2"/>
        <v>0</v>
      </c>
      <c r="P18" s="2">
        <f t="shared" si="2"/>
        <v>716</v>
      </c>
      <c r="Q18" s="12">
        <f>(P18/9*12)</f>
        <v>954.6666666666667</v>
      </c>
    </row>
    <row r="19" spans="2:17" ht="12.75"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4"/>
    </row>
    <row r="20" spans="2:17" ht="12.75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</row>
    <row r="21" ht="18.75">
      <c r="B21" s="15" t="s">
        <v>46</v>
      </c>
    </row>
    <row r="22" spans="2:16" ht="12.75">
      <c r="B22" s="1"/>
      <c r="C22" s="2" t="s">
        <v>4</v>
      </c>
      <c r="D22" s="2" t="s">
        <v>5</v>
      </c>
      <c r="E22" s="2" t="s">
        <v>6</v>
      </c>
      <c r="F22" s="2" t="s">
        <v>7</v>
      </c>
      <c r="G22" s="2" t="s">
        <v>8</v>
      </c>
      <c r="H22" s="2" t="s">
        <v>7</v>
      </c>
      <c r="I22" s="2" t="s">
        <v>9</v>
      </c>
      <c r="J22" s="2" t="s">
        <v>9</v>
      </c>
      <c r="K22" s="2" t="s">
        <v>8</v>
      </c>
      <c r="L22" s="2" t="s">
        <v>10</v>
      </c>
      <c r="M22" s="2" t="s">
        <v>11</v>
      </c>
      <c r="N22" s="2" t="s">
        <v>12</v>
      </c>
      <c r="O22" s="2" t="s">
        <v>4</v>
      </c>
      <c r="P22" s="2" t="s">
        <v>13</v>
      </c>
    </row>
    <row r="23" spans="2:16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ht="12.75">
      <c r="B24" s="4" t="s">
        <v>17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aca="true" t="shared" si="3" ref="P24:P29">SUM(C24:O24)</f>
        <v>0</v>
      </c>
    </row>
    <row r="25" spans="2:16" ht="12.75">
      <c r="B25" s="4" t="s">
        <v>18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3"/>
        <v>0</v>
      </c>
    </row>
    <row r="26" spans="2:16" ht="12.75">
      <c r="B26" s="4" t="s">
        <v>52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3"/>
        <v>0</v>
      </c>
    </row>
    <row r="27" spans="2:16" ht="12.75">
      <c r="B27" s="4" t="s">
        <v>64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3"/>
        <v>0</v>
      </c>
    </row>
    <row r="28" spans="2:16" ht="12.75">
      <c r="B28" s="4" t="s">
        <v>19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3"/>
        <v>0</v>
      </c>
    </row>
    <row r="29" spans="2:16" ht="12.75">
      <c r="B29" s="9" t="s">
        <v>20</v>
      </c>
      <c r="C29" s="2">
        <f aca="true" t="shared" si="4" ref="C29:O29">SUM(C24:C28)</f>
        <v>0</v>
      </c>
      <c r="D29" s="2">
        <f t="shared" si="4"/>
        <v>0</v>
      </c>
      <c r="E29" s="2">
        <f t="shared" si="4"/>
        <v>0</v>
      </c>
      <c r="F29" s="2">
        <f t="shared" si="4"/>
        <v>0</v>
      </c>
      <c r="G29" s="2">
        <f t="shared" si="4"/>
        <v>0</v>
      </c>
      <c r="H29" s="2">
        <f t="shared" si="4"/>
        <v>0</v>
      </c>
      <c r="I29" s="2">
        <f t="shared" si="4"/>
        <v>0</v>
      </c>
      <c r="J29" s="2">
        <f t="shared" si="4"/>
        <v>0</v>
      </c>
      <c r="K29" s="2">
        <f t="shared" si="4"/>
        <v>0</v>
      </c>
      <c r="L29" s="2">
        <f t="shared" si="4"/>
        <v>0</v>
      </c>
      <c r="M29" s="2">
        <f t="shared" si="4"/>
        <v>0</v>
      </c>
      <c r="N29" s="2">
        <f t="shared" si="4"/>
        <v>0</v>
      </c>
      <c r="O29" s="2">
        <f t="shared" si="4"/>
        <v>0</v>
      </c>
      <c r="P29" s="2">
        <f t="shared" si="3"/>
        <v>0</v>
      </c>
    </row>
    <row r="30" spans="2:16" ht="12.75"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2:16" ht="12.75">
      <c r="B31" s="4" t="s">
        <v>21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f>SUM(C31:O31)</f>
        <v>0</v>
      </c>
    </row>
    <row r="32" spans="2:16" ht="12.75">
      <c r="B32" s="6" t="s">
        <v>13</v>
      </c>
      <c r="C32" s="2">
        <f aca="true" t="shared" si="5" ref="C32:P32">SUM(C29:C31)</f>
        <v>0</v>
      </c>
      <c r="D32" s="2">
        <f t="shared" si="5"/>
        <v>0</v>
      </c>
      <c r="E32" s="2">
        <f t="shared" si="5"/>
        <v>0</v>
      </c>
      <c r="F32" s="2">
        <f t="shared" si="5"/>
        <v>0</v>
      </c>
      <c r="G32" s="2">
        <f t="shared" si="5"/>
        <v>0</v>
      </c>
      <c r="H32" s="2">
        <f t="shared" si="5"/>
        <v>0</v>
      </c>
      <c r="I32" s="2">
        <f t="shared" si="5"/>
        <v>0</v>
      </c>
      <c r="J32" s="2">
        <f t="shared" si="5"/>
        <v>0</v>
      </c>
      <c r="K32" s="2">
        <f t="shared" si="5"/>
        <v>0</v>
      </c>
      <c r="L32" s="2">
        <f t="shared" si="5"/>
        <v>0</v>
      </c>
      <c r="M32" s="2">
        <f t="shared" si="5"/>
        <v>0</v>
      </c>
      <c r="N32" s="2">
        <f t="shared" si="5"/>
        <v>0</v>
      </c>
      <c r="O32" s="2">
        <f t="shared" si="5"/>
        <v>0</v>
      </c>
      <c r="P32" s="2">
        <f t="shared" si="5"/>
        <v>0</v>
      </c>
    </row>
    <row r="38" ht="18.75">
      <c r="B38" s="15" t="s">
        <v>47</v>
      </c>
    </row>
    <row r="39" spans="2:16" ht="12.75">
      <c r="B39" s="1"/>
      <c r="C39" s="2" t="s">
        <v>4</v>
      </c>
      <c r="D39" s="2" t="s">
        <v>5</v>
      </c>
      <c r="E39" s="2" t="s">
        <v>6</v>
      </c>
      <c r="F39" s="2" t="s">
        <v>7</v>
      </c>
      <c r="G39" s="2" t="s">
        <v>8</v>
      </c>
      <c r="H39" s="2" t="s">
        <v>7</v>
      </c>
      <c r="I39" s="2" t="s">
        <v>9</v>
      </c>
      <c r="J39" s="2" t="s">
        <v>9</v>
      </c>
      <c r="K39" s="2" t="s">
        <v>8</v>
      </c>
      <c r="L39" s="2" t="s">
        <v>10</v>
      </c>
      <c r="M39" s="2" t="s">
        <v>11</v>
      </c>
      <c r="N39" s="2" t="s">
        <v>12</v>
      </c>
      <c r="O39" s="2" t="s">
        <v>4</v>
      </c>
      <c r="P39" s="2" t="s">
        <v>13</v>
      </c>
    </row>
    <row r="40" spans="2:16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2.75">
      <c r="B41" s="4" t="s">
        <v>17</v>
      </c>
      <c r="C41" s="3">
        <f aca="true" t="shared" si="6" ref="C41:O45">(C10-C24)</f>
        <v>24</v>
      </c>
      <c r="D41" s="3">
        <f t="shared" si="6"/>
        <v>14</v>
      </c>
      <c r="E41" s="3">
        <f t="shared" si="6"/>
        <v>15</v>
      </c>
      <c r="F41" s="3">
        <f t="shared" si="6"/>
        <v>15</v>
      </c>
      <c r="G41" s="3">
        <f t="shared" si="6"/>
        <v>23</v>
      </c>
      <c r="H41" s="3">
        <f t="shared" si="6"/>
        <v>15</v>
      </c>
      <c r="I41" s="3">
        <f t="shared" si="6"/>
        <v>25</v>
      </c>
      <c r="J41" s="3">
        <f t="shared" si="6"/>
        <v>22</v>
      </c>
      <c r="K41" s="3">
        <f t="shared" si="6"/>
        <v>18</v>
      </c>
      <c r="L41" s="3">
        <f t="shared" si="6"/>
        <v>22</v>
      </c>
      <c r="M41" s="3">
        <f t="shared" si="6"/>
        <v>0</v>
      </c>
      <c r="N41" s="3">
        <f t="shared" si="6"/>
        <v>0</v>
      </c>
      <c r="O41" s="3">
        <f t="shared" si="6"/>
        <v>0</v>
      </c>
      <c r="P41" s="3">
        <f aca="true" t="shared" si="7" ref="P41:P46">SUM(C41:O41)</f>
        <v>193</v>
      </c>
    </row>
    <row r="42" spans="2:16" ht="12.75">
      <c r="B42" s="4" t="s">
        <v>18</v>
      </c>
      <c r="C42" s="3">
        <f t="shared" si="6"/>
        <v>15</v>
      </c>
      <c r="D42" s="3">
        <f t="shared" si="6"/>
        <v>5</v>
      </c>
      <c r="E42" s="3">
        <f t="shared" si="6"/>
        <v>5</v>
      </c>
      <c r="F42" s="3">
        <f t="shared" si="6"/>
        <v>3</v>
      </c>
      <c r="G42" s="3">
        <f t="shared" si="6"/>
        <v>1</v>
      </c>
      <c r="H42" s="3">
        <f t="shared" si="6"/>
        <v>17</v>
      </c>
      <c r="I42" s="3">
        <f t="shared" si="6"/>
        <v>108</v>
      </c>
      <c r="J42" s="3">
        <f t="shared" si="6"/>
        <v>37</v>
      </c>
      <c r="K42" s="3">
        <f t="shared" si="6"/>
        <v>27</v>
      </c>
      <c r="L42" s="3">
        <f t="shared" si="6"/>
        <v>49</v>
      </c>
      <c r="M42" s="3">
        <f t="shared" si="6"/>
        <v>0</v>
      </c>
      <c r="N42" s="3">
        <f>(N11-N25)</f>
        <v>0</v>
      </c>
      <c r="O42" s="3">
        <f t="shared" si="6"/>
        <v>0</v>
      </c>
      <c r="P42" s="3">
        <f t="shared" si="7"/>
        <v>267</v>
      </c>
    </row>
    <row r="43" spans="2:16" ht="12.75">
      <c r="B43" s="4" t="s">
        <v>65</v>
      </c>
      <c r="C43" s="3">
        <f t="shared" si="6"/>
        <v>0</v>
      </c>
      <c r="D43" s="3">
        <f t="shared" si="6"/>
        <v>0</v>
      </c>
      <c r="E43" s="3">
        <f t="shared" si="6"/>
        <v>0</v>
      </c>
      <c r="F43" s="3">
        <f t="shared" si="6"/>
        <v>0</v>
      </c>
      <c r="G43" s="3">
        <f t="shared" si="6"/>
        <v>0</v>
      </c>
      <c r="H43" s="3">
        <f t="shared" si="6"/>
        <v>0</v>
      </c>
      <c r="I43" s="3">
        <f t="shared" si="6"/>
        <v>0</v>
      </c>
      <c r="J43" s="3">
        <f t="shared" si="6"/>
        <v>0</v>
      </c>
      <c r="K43" s="3">
        <f t="shared" si="6"/>
        <v>2</v>
      </c>
      <c r="L43" s="3">
        <f t="shared" si="6"/>
        <v>0</v>
      </c>
      <c r="M43" s="3">
        <f t="shared" si="6"/>
        <v>0</v>
      </c>
      <c r="N43" s="3">
        <f>(N12-N26)</f>
        <v>0</v>
      </c>
      <c r="O43" s="3">
        <f t="shared" si="6"/>
        <v>0</v>
      </c>
      <c r="P43" s="3">
        <f t="shared" si="7"/>
        <v>2</v>
      </c>
    </row>
    <row r="44" spans="2:16" ht="12.75">
      <c r="B44" s="4" t="s">
        <v>64</v>
      </c>
      <c r="C44" s="3">
        <f t="shared" si="6"/>
        <v>0</v>
      </c>
      <c r="D44" s="3">
        <f t="shared" si="6"/>
        <v>0</v>
      </c>
      <c r="E44" s="3">
        <f t="shared" si="6"/>
        <v>1</v>
      </c>
      <c r="F44" s="3">
        <f t="shared" si="6"/>
        <v>0</v>
      </c>
      <c r="G44" s="3">
        <f t="shared" si="6"/>
        <v>0</v>
      </c>
      <c r="H44" s="3">
        <f t="shared" si="6"/>
        <v>0</v>
      </c>
      <c r="I44" s="3">
        <f t="shared" si="6"/>
        <v>0</v>
      </c>
      <c r="J44" s="3">
        <f t="shared" si="6"/>
        <v>2</v>
      </c>
      <c r="K44" s="3">
        <f t="shared" si="6"/>
        <v>0</v>
      </c>
      <c r="L44" s="3">
        <f t="shared" si="6"/>
        <v>0</v>
      </c>
      <c r="M44" s="3">
        <f t="shared" si="6"/>
        <v>0</v>
      </c>
      <c r="N44" s="3">
        <f>(N13-N27)</f>
        <v>0</v>
      </c>
      <c r="O44" s="3">
        <f t="shared" si="6"/>
        <v>0</v>
      </c>
      <c r="P44" s="3">
        <f t="shared" si="7"/>
        <v>3</v>
      </c>
    </row>
    <row r="45" spans="2:16" ht="12.75">
      <c r="B45" s="4" t="s">
        <v>19</v>
      </c>
      <c r="C45" s="3">
        <f t="shared" si="6"/>
        <v>6</v>
      </c>
      <c r="D45" s="3">
        <f t="shared" si="6"/>
        <v>12</v>
      </c>
      <c r="E45" s="3">
        <f t="shared" si="6"/>
        <v>20</v>
      </c>
      <c r="F45" s="3">
        <f t="shared" si="6"/>
        <v>12</v>
      </c>
      <c r="G45" s="3">
        <f t="shared" si="6"/>
        <v>11</v>
      </c>
      <c r="H45" s="3">
        <f t="shared" si="6"/>
        <v>8</v>
      </c>
      <c r="I45" s="3">
        <f t="shared" si="6"/>
        <v>12</v>
      </c>
      <c r="J45" s="3">
        <f t="shared" si="6"/>
        <v>25</v>
      </c>
      <c r="K45" s="3">
        <f t="shared" si="6"/>
        <v>18</v>
      </c>
      <c r="L45" s="3">
        <f t="shared" si="6"/>
        <v>30</v>
      </c>
      <c r="M45" s="3">
        <f t="shared" si="6"/>
        <v>0</v>
      </c>
      <c r="N45" s="3">
        <f>(N14-N28)</f>
        <v>0</v>
      </c>
      <c r="O45" s="3">
        <f t="shared" si="6"/>
        <v>0</v>
      </c>
      <c r="P45" s="3">
        <f t="shared" si="7"/>
        <v>154</v>
      </c>
    </row>
    <row r="46" spans="2:16" ht="12.75">
      <c r="B46" s="5" t="s">
        <v>20</v>
      </c>
      <c r="C46" s="3">
        <f aca="true" t="shared" si="8" ref="C46:O46">SUM(C41:C45)</f>
        <v>45</v>
      </c>
      <c r="D46" s="3">
        <f t="shared" si="8"/>
        <v>31</v>
      </c>
      <c r="E46" s="3">
        <f t="shared" si="8"/>
        <v>41</v>
      </c>
      <c r="F46" s="3">
        <f t="shared" si="8"/>
        <v>30</v>
      </c>
      <c r="G46" s="3">
        <f t="shared" si="8"/>
        <v>35</v>
      </c>
      <c r="H46" s="3">
        <f t="shared" si="8"/>
        <v>40</v>
      </c>
      <c r="I46" s="3">
        <f t="shared" si="8"/>
        <v>145</v>
      </c>
      <c r="J46" s="3">
        <f t="shared" si="8"/>
        <v>86</v>
      </c>
      <c r="K46" s="3">
        <f t="shared" si="8"/>
        <v>65</v>
      </c>
      <c r="L46" s="3">
        <f t="shared" si="8"/>
        <v>101</v>
      </c>
      <c r="M46" s="3">
        <f t="shared" si="8"/>
        <v>0</v>
      </c>
      <c r="N46" s="3">
        <f t="shared" si="8"/>
        <v>0</v>
      </c>
      <c r="O46" s="3">
        <f t="shared" si="8"/>
        <v>0</v>
      </c>
      <c r="P46" s="3">
        <f t="shared" si="7"/>
        <v>619</v>
      </c>
    </row>
    <row r="47" spans="2:16" ht="12.75"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2:16" ht="12.75">
      <c r="B48" s="4" t="s">
        <v>21</v>
      </c>
      <c r="C48" s="3">
        <f aca="true" t="shared" si="9" ref="C48:O48">(C17-C31)</f>
        <v>4</v>
      </c>
      <c r="D48" s="3">
        <f t="shared" si="9"/>
        <v>9</v>
      </c>
      <c r="E48" s="3">
        <f t="shared" si="9"/>
        <v>6</v>
      </c>
      <c r="F48" s="3">
        <f t="shared" si="9"/>
        <v>4</v>
      </c>
      <c r="G48" s="3">
        <f t="shared" si="9"/>
        <v>3</v>
      </c>
      <c r="H48" s="3">
        <f t="shared" si="9"/>
        <v>3</v>
      </c>
      <c r="I48" s="3">
        <f t="shared" si="9"/>
        <v>17</v>
      </c>
      <c r="J48" s="3">
        <f t="shared" si="9"/>
        <v>16</v>
      </c>
      <c r="K48" s="3">
        <f t="shared" si="9"/>
        <v>6</v>
      </c>
      <c r="L48" s="3">
        <f t="shared" si="9"/>
        <v>29</v>
      </c>
      <c r="M48" s="3">
        <f t="shared" si="9"/>
        <v>0</v>
      </c>
      <c r="N48" s="3">
        <f t="shared" si="9"/>
        <v>0</v>
      </c>
      <c r="O48" s="3">
        <f t="shared" si="9"/>
        <v>0</v>
      </c>
      <c r="P48" s="3">
        <f>SUM(C48:O48)</f>
        <v>97</v>
      </c>
    </row>
    <row r="49" spans="2:16" ht="12.75">
      <c r="B49" s="6" t="s">
        <v>13</v>
      </c>
      <c r="C49" s="2">
        <f aca="true" t="shared" si="10" ref="C49:P49">SUM(C46:C48)</f>
        <v>49</v>
      </c>
      <c r="D49" s="2">
        <f t="shared" si="10"/>
        <v>40</v>
      </c>
      <c r="E49" s="2">
        <f t="shared" si="10"/>
        <v>47</v>
      </c>
      <c r="F49" s="2">
        <f t="shared" si="10"/>
        <v>34</v>
      </c>
      <c r="G49" s="2">
        <f t="shared" si="10"/>
        <v>38</v>
      </c>
      <c r="H49" s="2">
        <f t="shared" si="10"/>
        <v>43</v>
      </c>
      <c r="I49" s="2">
        <f t="shared" si="10"/>
        <v>162</v>
      </c>
      <c r="J49" s="2">
        <f t="shared" si="10"/>
        <v>102</v>
      </c>
      <c r="K49" s="2">
        <f t="shared" si="10"/>
        <v>71</v>
      </c>
      <c r="L49" s="2">
        <f t="shared" si="10"/>
        <v>130</v>
      </c>
      <c r="M49" s="2">
        <f t="shared" si="10"/>
        <v>0</v>
      </c>
      <c r="N49" s="2">
        <f t="shared" si="10"/>
        <v>0</v>
      </c>
      <c r="O49" s="2">
        <f t="shared" si="10"/>
        <v>0</v>
      </c>
      <c r="P49" s="2">
        <f t="shared" si="10"/>
        <v>716</v>
      </c>
    </row>
  </sheetData>
  <sheetProtection/>
  <mergeCells count="5">
    <mergeCell ref="B1:P1"/>
    <mergeCell ref="B2:P2"/>
    <mergeCell ref="B4:P4"/>
    <mergeCell ref="B5:P5"/>
    <mergeCell ref="B6:P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R52"/>
  <sheetViews>
    <sheetView zoomScalePageLayoutView="0" workbookViewId="0" topLeftCell="A1">
      <selection activeCell="O27" sqref="O27:O31"/>
    </sheetView>
  </sheetViews>
  <sheetFormatPr defaultColWidth="11.57421875" defaultRowHeight="12.75"/>
  <cols>
    <col min="1" max="1" width="9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7.42187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421875" style="0" customWidth="1"/>
    <col min="17" max="17" width="7.28125" style="0" customWidth="1"/>
  </cols>
  <sheetData>
    <row r="1" spans="2:16" ht="12.7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ht="12.7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60" t="s">
        <v>93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8" spans="2:17" ht="12.75">
      <c r="B8" s="26" t="s">
        <v>55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7</v>
      </c>
      <c r="I8" s="2" t="s">
        <v>9</v>
      </c>
      <c r="J8" s="2" t="s">
        <v>9</v>
      </c>
      <c r="K8" s="2" t="s">
        <v>8</v>
      </c>
      <c r="L8" s="2" t="s">
        <v>10</v>
      </c>
      <c r="M8" s="2" t="s">
        <v>11</v>
      </c>
      <c r="N8" s="2" t="s">
        <v>12</v>
      </c>
      <c r="O8" s="2" t="s">
        <v>4</v>
      </c>
      <c r="P8" s="2" t="s">
        <v>13</v>
      </c>
      <c r="Q8" s="3" t="s">
        <v>14</v>
      </c>
    </row>
    <row r="9" spans="2:17" ht="12.7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 t="s">
        <v>15</v>
      </c>
      <c r="Q9" s="3" t="s">
        <v>16</v>
      </c>
    </row>
    <row r="10" spans="2:17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3"/>
      <c r="Q10" s="3"/>
    </row>
    <row r="11" spans="2:17" ht="12.75">
      <c r="B11" s="4" t="s">
        <v>17</v>
      </c>
      <c r="C11" s="3">
        <v>28</v>
      </c>
      <c r="D11" s="3">
        <v>17</v>
      </c>
      <c r="E11" s="3">
        <v>23</v>
      </c>
      <c r="F11" s="3">
        <v>26</v>
      </c>
      <c r="G11" s="3">
        <v>27</v>
      </c>
      <c r="H11" s="3">
        <v>18</v>
      </c>
      <c r="I11" s="3">
        <v>30</v>
      </c>
      <c r="J11" s="3">
        <v>35</v>
      </c>
      <c r="K11" s="3">
        <v>18</v>
      </c>
      <c r="L11" s="3">
        <v>24</v>
      </c>
      <c r="M11" s="3">
        <v>24</v>
      </c>
      <c r="N11" s="3">
        <v>14</v>
      </c>
      <c r="O11" s="3">
        <v>19</v>
      </c>
      <c r="P11" s="3">
        <f aca="true" t="shared" si="0" ref="P11:P16">SUM(C11:O11)</f>
        <v>303</v>
      </c>
      <c r="Q11" s="12">
        <f aca="true" t="shared" si="1" ref="Q11:Q16">(P11/11*12)</f>
        <v>330.54545454545456</v>
      </c>
    </row>
    <row r="12" spans="2:17" ht="12.75">
      <c r="B12" s="4" t="s">
        <v>18</v>
      </c>
      <c r="C12" s="3">
        <v>20</v>
      </c>
      <c r="D12" s="3">
        <v>39</v>
      </c>
      <c r="E12" s="3">
        <v>11</v>
      </c>
      <c r="F12" s="3">
        <v>22</v>
      </c>
      <c r="G12" s="3">
        <v>9</v>
      </c>
      <c r="H12" s="3">
        <v>31</v>
      </c>
      <c r="I12" s="3">
        <v>9</v>
      </c>
      <c r="J12" s="3">
        <v>28</v>
      </c>
      <c r="K12" s="3">
        <v>18</v>
      </c>
      <c r="L12" s="3">
        <v>9</v>
      </c>
      <c r="M12" s="3">
        <v>26</v>
      </c>
      <c r="N12" s="3">
        <v>25</v>
      </c>
      <c r="O12" s="3">
        <v>17</v>
      </c>
      <c r="P12" s="3">
        <f t="shared" si="0"/>
        <v>264</v>
      </c>
      <c r="Q12" s="12">
        <f t="shared" si="1"/>
        <v>288</v>
      </c>
    </row>
    <row r="13" spans="2:17" ht="12.75">
      <c r="B13" s="4" t="s">
        <v>52</v>
      </c>
      <c r="C13" s="3">
        <v>0</v>
      </c>
      <c r="D13" s="3">
        <v>0</v>
      </c>
      <c r="E13" s="3">
        <v>1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2</v>
      </c>
      <c r="N13" s="3">
        <v>1</v>
      </c>
      <c r="O13" s="3">
        <v>0</v>
      </c>
      <c r="P13" s="3">
        <f t="shared" si="0"/>
        <v>6</v>
      </c>
      <c r="Q13" s="12">
        <f t="shared" si="1"/>
        <v>6.545454545454545</v>
      </c>
    </row>
    <row r="14" spans="2:17" ht="12.75">
      <c r="B14" s="4" t="s">
        <v>53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1</v>
      </c>
      <c r="L14" s="3">
        <v>1</v>
      </c>
      <c r="M14" s="3">
        <v>0</v>
      </c>
      <c r="N14" s="3">
        <v>0</v>
      </c>
      <c r="O14" s="3">
        <v>0</v>
      </c>
      <c r="P14" s="3">
        <f t="shared" si="0"/>
        <v>3</v>
      </c>
      <c r="Q14" s="12">
        <f t="shared" si="1"/>
        <v>3.2727272727272725</v>
      </c>
    </row>
    <row r="15" spans="2:17" ht="12.75">
      <c r="B15" s="4" t="s">
        <v>19</v>
      </c>
      <c r="C15" s="3">
        <v>21</v>
      </c>
      <c r="D15" s="3">
        <v>27</v>
      </c>
      <c r="E15" s="3">
        <v>19</v>
      </c>
      <c r="F15" s="3">
        <v>14</v>
      </c>
      <c r="G15" s="3">
        <v>19</v>
      </c>
      <c r="H15" s="3">
        <v>26</v>
      </c>
      <c r="I15" s="3">
        <v>21</v>
      </c>
      <c r="J15" s="3">
        <v>18</v>
      </c>
      <c r="K15" s="3">
        <v>18</v>
      </c>
      <c r="L15" s="3">
        <v>19</v>
      </c>
      <c r="M15" s="3">
        <v>13</v>
      </c>
      <c r="N15" s="3">
        <v>12</v>
      </c>
      <c r="O15" s="3">
        <v>6</v>
      </c>
      <c r="P15" s="3">
        <f t="shared" si="0"/>
        <v>233</v>
      </c>
      <c r="Q15" s="12">
        <f t="shared" si="1"/>
        <v>254.1818181818182</v>
      </c>
    </row>
    <row r="16" spans="2:17" ht="12.75">
      <c r="B16" s="5" t="s">
        <v>20</v>
      </c>
      <c r="C16" s="2">
        <f aca="true" t="shared" si="2" ref="C16:O16">SUM(C11:C15)</f>
        <v>69</v>
      </c>
      <c r="D16" s="2">
        <f t="shared" si="2"/>
        <v>83</v>
      </c>
      <c r="E16" s="2">
        <f t="shared" si="2"/>
        <v>54</v>
      </c>
      <c r="F16" s="2">
        <f t="shared" si="2"/>
        <v>62</v>
      </c>
      <c r="G16" s="2">
        <f t="shared" si="2"/>
        <v>56</v>
      </c>
      <c r="H16" s="2">
        <f t="shared" si="2"/>
        <v>75</v>
      </c>
      <c r="I16" s="2">
        <f t="shared" si="2"/>
        <v>60</v>
      </c>
      <c r="J16" s="2">
        <f t="shared" si="2"/>
        <v>82</v>
      </c>
      <c r="K16" s="2">
        <f t="shared" si="2"/>
        <v>56</v>
      </c>
      <c r="L16" s="2">
        <f t="shared" si="2"/>
        <v>53</v>
      </c>
      <c r="M16" s="2">
        <f t="shared" si="2"/>
        <v>65</v>
      </c>
      <c r="N16" s="2">
        <f t="shared" si="2"/>
        <v>52</v>
      </c>
      <c r="O16" s="2">
        <f t="shared" si="2"/>
        <v>42</v>
      </c>
      <c r="P16" s="27">
        <f t="shared" si="0"/>
        <v>809</v>
      </c>
      <c r="Q16" s="12">
        <f t="shared" si="1"/>
        <v>882.5454545454545</v>
      </c>
    </row>
    <row r="17" spans="2:17" ht="12.75"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12.75">
      <c r="B18" s="4" t="s">
        <v>21</v>
      </c>
      <c r="C18" s="3">
        <v>10</v>
      </c>
      <c r="D18" s="3">
        <v>13</v>
      </c>
      <c r="E18" s="3">
        <v>11</v>
      </c>
      <c r="F18" s="3">
        <v>12</v>
      </c>
      <c r="G18" s="3">
        <v>13</v>
      </c>
      <c r="H18" s="3">
        <v>14</v>
      </c>
      <c r="I18" s="3">
        <v>16</v>
      </c>
      <c r="J18" s="3">
        <v>3</v>
      </c>
      <c r="K18" s="3">
        <v>16</v>
      </c>
      <c r="L18" s="3">
        <v>14</v>
      </c>
      <c r="M18" s="3">
        <v>14</v>
      </c>
      <c r="N18" s="3">
        <v>5</v>
      </c>
      <c r="O18" s="3">
        <v>10</v>
      </c>
      <c r="P18" s="3">
        <f>SUM(C18:O18)</f>
        <v>151</v>
      </c>
      <c r="Q18" s="3">
        <f>(P18/9*12)</f>
        <v>201.33333333333334</v>
      </c>
    </row>
    <row r="19" spans="2:17" ht="12.75">
      <c r="B19" s="20" t="s">
        <v>13</v>
      </c>
      <c r="C19" s="2">
        <f aca="true" t="shared" si="3" ref="C19:P19">SUM(C16:C18)</f>
        <v>79</v>
      </c>
      <c r="D19" s="2">
        <f t="shared" si="3"/>
        <v>96</v>
      </c>
      <c r="E19" s="2">
        <f t="shared" si="3"/>
        <v>65</v>
      </c>
      <c r="F19" s="2">
        <f t="shared" si="3"/>
        <v>74</v>
      </c>
      <c r="G19" s="2">
        <f t="shared" si="3"/>
        <v>69</v>
      </c>
      <c r="H19" s="2">
        <f t="shared" si="3"/>
        <v>89</v>
      </c>
      <c r="I19" s="2">
        <f t="shared" si="3"/>
        <v>76</v>
      </c>
      <c r="J19" s="2">
        <f t="shared" si="3"/>
        <v>85</v>
      </c>
      <c r="K19" s="2">
        <f t="shared" si="3"/>
        <v>72</v>
      </c>
      <c r="L19" s="2">
        <f t="shared" si="3"/>
        <v>67</v>
      </c>
      <c r="M19" s="2">
        <f t="shared" si="3"/>
        <v>79</v>
      </c>
      <c r="N19" s="2">
        <f t="shared" si="3"/>
        <v>57</v>
      </c>
      <c r="O19" s="2">
        <f t="shared" si="3"/>
        <v>52</v>
      </c>
      <c r="P19" s="27">
        <f t="shared" si="3"/>
        <v>960</v>
      </c>
      <c r="Q19" s="12">
        <f>(P19/11*12)</f>
        <v>1047.2727272727273</v>
      </c>
    </row>
    <row r="20" spans="2:17" ht="12.75"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"/>
    </row>
    <row r="21" spans="2:17" ht="12.75">
      <c r="B21" s="6" t="s">
        <v>22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4"/>
    </row>
    <row r="24" ht="12.75">
      <c r="B24" s="28"/>
    </row>
    <row r="25" spans="2:16" ht="12.75">
      <c r="B25" s="26" t="s">
        <v>55</v>
      </c>
      <c r="C25" s="2" t="s">
        <v>4</v>
      </c>
      <c r="D25" s="2" t="s">
        <v>5</v>
      </c>
      <c r="E25" s="2" t="s">
        <v>6</v>
      </c>
      <c r="F25" s="2" t="s">
        <v>7</v>
      </c>
      <c r="G25" s="2" t="s">
        <v>8</v>
      </c>
      <c r="H25" s="2" t="s">
        <v>7</v>
      </c>
      <c r="I25" s="2" t="s">
        <v>9</v>
      </c>
      <c r="J25" s="2" t="s">
        <v>9</v>
      </c>
      <c r="K25" s="2" t="s">
        <v>8</v>
      </c>
      <c r="L25" s="2" t="s">
        <v>10</v>
      </c>
      <c r="M25" s="2" t="s">
        <v>11</v>
      </c>
      <c r="N25" s="2" t="s">
        <v>12</v>
      </c>
      <c r="O25" s="2" t="s">
        <v>4</v>
      </c>
      <c r="P25" s="2" t="s">
        <v>13</v>
      </c>
    </row>
    <row r="26" spans="2:16" ht="12.75">
      <c r="B26" s="4"/>
      <c r="C26" s="4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2.75">
      <c r="B27" s="4" t="s">
        <v>17</v>
      </c>
      <c r="C27" s="3"/>
      <c r="D27" s="3">
        <v>17</v>
      </c>
      <c r="E27" s="3">
        <v>23</v>
      </c>
      <c r="F27" s="3">
        <v>26</v>
      </c>
      <c r="G27" s="3">
        <v>27</v>
      </c>
      <c r="H27" s="3">
        <v>18</v>
      </c>
      <c r="I27" s="3">
        <v>30</v>
      </c>
      <c r="J27" s="3">
        <v>35</v>
      </c>
      <c r="K27" s="3">
        <v>18</v>
      </c>
      <c r="L27" s="3">
        <v>24</v>
      </c>
      <c r="M27" s="3">
        <v>24</v>
      </c>
      <c r="N27" s="3">
        <v>14</v>
      </c>
      <c r="O27" s="3">
        <v>19</v>
      </c>
      <c r="P27" s="2">
        <f aca="true" t="shared" si="4" ref="P27:P32">SUM(C27:O27)</f>
        <v>275</v>
      </c>
    </row>
    <row r="28" spans="2:16" ht="12.75">
      <c r="B28" s="4" t="s">
        <v>18</v>
      </c>
      <c r="C28" s="3"/>
      <c r="D28" s="3">
        <v>39</v>
      </c>
      <c r="E28" s="3">
        <v>11</v>
      </c>
      <c r="F28" s="3">
        <v>22</v>
      </c>
      <c r="G28" s="3">
        <v>9</v>
      </c>
      <c r="H28" s="3">
        <v>31</v>
      </c>
      <c r="I28" s="3">
        <v>9</v>
      </c>
      <c r="J28" s="3">
        <v>28</v>
      </c>
      <c r="K28" s="3">
        <v>18</v>
      </c>
      <c r="L28" s="3">
        <v>9</v>
      </c>
      <c r="M28" s="3">
        <v>26</v>
      </c>
      <c r="N28" s="3">
        <v>25</v>
      </c>
      <c r="O28" s="3">
        <v>17</v>
      </c>
      <c r="P28" s="2">
        <f t="shared" si="4"/>
        <v>244</v>
      </c>
    </row>
    <row r="29" spans="2:16" ht="12.75">
      <c r="B29" s="4" t="s">
        <v>54</v>
      </c>
      <c r="C29" s="3"/>
      <c r="D29" s="3">
        <v>0</v>
      </c>
      <c r="E29" s="3">
        <v>1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2</v>
      </c>
      <c r="N29" s="3">
        <v>1</v>
      </c>
      <c r="O29" s="3">
        <v>0</v>
      </c>
      <c r="P29" s="2">
        <f t="shared" si="4"/>
        <v>6</v>
      </c>
    </row>
    <row r="30" spans="2:16" ht="12.75">
      <c r="B30" s="4" t="s">
        <v>53</v>
      </c>
      <c r="C30" s="3"/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1</v>
      </c>
      <c r="M30" s="3">
        <v>0</v>
      </c>
      <c r="N30" s="3">
        <v>0</v>
      </c>
      <c r="O30" s="3">
        <v>0</v>
      </c>
      <c r="P30" s="2">
        <f t="shared" si="4"/>
        <v>3</v>
      </c>
    </row>
    <row r="31" spans="2:18" ht="12.75">
      <c r="B31" s="4" t="s">
        <v>19</v>
      </c>
      <c r="C31" s="3"/>
      <c r="D31" s="3">
        <v>27</v>
      </c>
      <c r="E31" s="3">
        <v>19</v>
      </c>
      <c r="F31" s="3">
        <v>14</v>
      </c>
      <c r="G31" s="3">
        <v>19</v>
      </c>
      <c r="H31" s="3">
        <v>26</v>
      </c>
      <c r="I31" s="3">
        <v>21</v>
      </c>
      <c r="J31" s="3">
        <v>18</v>
      </c>
      <c r="K31" s="3">
        <v>18</v>
      </c>
      <c r="L31" s="3">
        <v>19</v>
      </c>
      <c r="M31" s="3">
        <v>13</v>
      </c>
      <c r="N31" s="3">
        <v>12</v>
      </c>
      <c r="O31" s="3">
        <v>6</v>
      </c>
      <c r="P31" s="2">
        <f t="shared" si="4"/>
        <v>212</v>
      </c>
      <c r="R31" s="28"/>
    </row>
    <row r="32" spans="2:16" ht="12.75">
      <c r="B32" s="5" t="s">
        <v>20</v>
      </c>
      <c r="C32" s="2">
        <f aca="true" t="shared" si="5" ref="C32:O32">SUM(C27:C31)</f>
        <v>0</v>
      </c>
      <c r="D32" s="2">
        <f t="shared" si="5"/>
        <v>83</v>
      </c>
      <c r="E32" s="2">
        <f t="shared" si="5"/>
        <v>54</v>
      </c>
      <c r="F32" s="2">
        <f t="shared" si="5"/>
        <v>62</v>
      </c>
      <c r="G32" s="2">
        <f t="shared" si="5"/>
        <v>56</v>
      </c>
      <c r="H32" s="2">
        <f t="shared" si="5"/>
        <v>75</v>
      </c>
      <c r="I32" s="2">
        <f t="shared" si="5"/>
        <v>60</v>
      </c>
      <c r="J32" s="2">
        <f t="shared" si="5"/>
        <v>82</v>
      </c>
      <c r="K32" s="2">
        <f t="shared" si="5"/>
        <v>56</v>
      </c>
      <c r="L32" s="2">
        <f t="shared" si="5"/>
        <v>53</v>
      </c>
      <c r="M32" s="2">
        <f t="shared" si="5"/>
        <v>65</v>
      </c>
      <c r="N32" s="2">
        <f t="shared" si="5"/>
        <v>52</v>
      </c>
      <c r="O32" s="2">
        <f t="shared" si="5"/>
        <v>42</v>
      </c>
      <c r="P32" s="27">
        <f t="shared" si="4"/>
        <v>740</v>
      </c>
    </row>
    <row r="33" spans="2:16" ht="12.75"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ht="12.75">
      <c r="B34" s="4" t="s">
        <v>21</v>
      </c>
      <c r="C34" s="3"/>
      <c r="D34" s="3">
        <v>13</v>
      </c>
      <c r="E34" s="3">
        <v>11</v>
      </c>
      <c r="F34" s="3">
        <v>12</v>
      </c>
      <c r="G34" s="3">
        <v>13</v>
      </c>
      <c r="H34" s="3">
        <v>14</v>
      </c>
      <c r="I34" s="3">
        <v>16</v>
      </c>
      <c r="J34" s="3">
        <v>3</v>
      </c>
      <c r="K34" s="3">
        <v>16</v>
      </c>
      <c r="L34" s="3">
        <v>14</v>
      </c>
      <c r="M34" s="3">
        <v>14</v>
      </c>
      <c r="N34" s="3">
        <v>5</v>
      </c>
      <c r="O34" s="3">
        <v>10</v>
      </c>
      <c r="P34" s="3">
        <f>SUM(C34:O34)</f>
        <v>141</v>
      </c>
    </row>
    <row r="35" spans="2:16" ht="12.75">
      <c r="B35" s="20" t="s">
        <v>13</v>
      </c>
      <c r="C35" s="2">
        <f aca="true" t="shared" si="6" ref="C35:P35">SUM(C32:C34)</f>
        <v>0</v>
      </c>
      <c r="D35" s="2">
        <f t="shared" si="6"/>
        <v>96</v>
      </c>
      <c r="E35" s="2">
        <f t="shared" si="6"/>
        <v>65</v>
      </c>
      <c r="F35" s="2">
        <f t="shared" si="6"/>
        <v>74</v>
      </c>
      <c r="G35" s="2">
        <f t="shared" si="6"/>
        <v>69</v>
      </c>
      <c r="H35" s="2">
        <f t="shared" si="6"/>
        <v>89</v>
      </c>
      <c r="I35" s="2">
        <f t="shared" si="6"/>
        <v>76</v>
      </c>
      <c r="J35" s="2">
        <f t="shared" si="6"/>
        <v>85</v>
      </c>
      <c r="K35" s="2">
        <f t="shared" si="6"/>
        <v>72</v>
      </c>
      <c r="L35" s="2">
        <f t="shared" si="6"/>
        <v>67</v>
      </c>
      <c r="M35" s="2">
        <f t="shared" si="6"/>
        <v>79</v>
      </c>
      <c r="N35" s="2">
        <f t="shared" si="6"/>
        <v>57</v>
      </c>
      <c r="O35" s="2">
        <f t="shared" si="6"/>
        <v>52</v>
      </c>
      <c r="P35" s="27">
        <f t="shared" si="6"/>
        <v>881</v>
      </c>
    </row>
    <row r="36" ht="12.75">
      <c r="B36" s="28" t="s">
        <v>86</v>
      </c>
    </row>
    <row r="40" spans="2:16" ht="12.75">
      <c r="B40" s="3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2:16" ht="12.75">
      <c r="B41" s="31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2:16" ht="12.75">
      <c r="B42" s="19"/>
      <c r="C42" s="19"/>
      <c r="D42" s="22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2:16" ht="12.75">
      <c r="B43" s="19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2:16" ht="12.75">
      <c r="B44" s="1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2:16" ht="12.75">
      <c r="B45" s="19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2:16" ht="12.75">
      <c r="B46" s="1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2:16" ht="12.75">
      <c r="B47" s="1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2:16" ht="12.75">
      <c r="B48" s="32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33"/>
    </row>
    <row r="49" spans="2:16" ht="12.75">
      <c r="B49" s="3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2:16" ht="12.75">
      <c r="B50" s="1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16" ht="12.75">
      <c r="B51" s="3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33"/>
    </row>
    <row r="52" spans="2:16" ht="12.75">
      <c r="B52" s="3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</sheetData>
  <sheetProtection/>
  <mergeCells count="5">
    <mergeCell ref="B1:P1"/>
    <mergeCell ref="B2:P2"/>
    <mergeCell ref="B4:P4"/>
    <mergeCell ref="B5:P5"/>
    <mergeCell ref="B6:P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Q30"/>
  <sheetViews>
    <sheetView zoomScalePageLayoutView="0" workbookViewId="0" topLeftCell="A1">
      <selection activeCell="O23" sqref="O23:O27"/>
    </sheetView>
  </sheetViews>
  <sheetFormatPr defaultColWidth="11.57421875" defaultRowHeight="12.75"/>
  <cols>
    <col min="1" max="1" width="8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7.42187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7109375" style="0" customWidth="1"/>
    <col min="17" max="17" width="7.8515625" style="0" customWidth="1"/>
  </cols>
  <sheetData>
    <row r="1" spans="2:16" ht="12.7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ht="12.7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23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24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60" t="s">
        <v>90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8" spans="2:17" ht="12.75">
      <c r="B8" s="1" t="s">
        <v>25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7</v>
      </c>
      <c r="I8" s="2" t="s">
        <v>9</v>
      </c>
      <c r="J8" s="2" t="s">
        <v>9</v>
      </c>
      <c r="K8" s="2" t="s">
        <v>8</v>
      </c>
      <c r="L8" s="2" t="s">
        <v>10</v>
      </c>
      <c r="M8" s="2" t="s">
        <v>11</v>
      </c>
      <c r="N8" s="2" t="s">
        <v>12</v>
      </c>
      <c r="O8" s="2" t="s">
        <v>4</v>
      </c>
      <c r="P8" s="2" t="s">
        <v>13</v>
      </c>
      <c r="Q8" s="3" t="s">
        <v>26</v>
      </c>
    </row>
    <row r="9" spans="2:17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3" t="s">
        <v>27</v>
      </c>
    </row>
    <row r="10" spans="2:17" ht="12.75">
      <c r="B10" s="4" t="s">
        <v>28</v>
      </c>
      <c r="C10" s="3">
        <v>54</v>
      </c>
      <c r="D10" s="3">
        <v>67</v>
      </c>
      <c r="E10" s="3">
        <v>47</v>
      </c>
      <c r="F10" s="3">
        <v>51</v>
      </c>
      <c r="G10" s="3">
        <v>48</v>
      </c>
      <c r="H10" s="3">
        <v>58</v>
      </c>
      <c r="I10" s="3">
        <v>53</v>
      </c>
      <c r="J10" s="3">
        <v>71</v>
      </c>
      <c r="K10" s="3">
        <v>47</v>
      </c>
      <c r="L10" s="3">
        <v>41</v>
      </c>
      <c r="M10" s="3">
        <v>55</v>
      </c>
      <c r="N10" s="3">
        <v>42</v>
      </c>
      <c r="O10" s="3">
        <v>31</v>
      </c>
      <c r="P10" s="3">
        <f>SUM(C10:O10)</f>
        <v>665</v>
      </c>
      <c r="Q10" s="3">
        <f>(P10/9*12)</f>
        <v>886.6666666666666</v>
      </c>
    </row>
    <row r="11" spans="2:17" ht="12.75">
      <c r="B11" s="4" t="s">
        <v>29</v>
      </c>
      <c r="C11" s="3">
        <v>7</v>
      </c>
      <c r="D11" s="3">
        <v>10</v>
      </c>
      <c r="E11" s="3">
        <v>3</v>
      </c>
      <c r="F11" s="3">
        <v>4</v>
      </c>
      <c r="G11" s="3">
        <v>3</v>
      </c>
      <c r="H11" s="3">
        <v>10</v>
      </c>
      <c r="I11" s="3">
        <v>5</v>
      </c>
      <c r="J11" s="3">
        <v>6</v>
      </c>
      <c r="K11" s="3">
        <v>7</v>
      </c>
      <c r="L11" s="3">
        <v>7</v>
      </c>
      <c r="M11" s="3">
        <v>5</v>
      </c>
      <c r="N11" s="3">
        <v>5</v>
      </c>
      <c r="O11" s="3">
        <v>4</v>
      </c>
      <c r="P11" s="3">
        <f>SUM(C11:O11)</f>
        <v>76</v>
      </c>
      <c r="Q11" s="3">
        <f>(P11/9*12)</f>
        <v>101.33333333333334</v>
      </c>
    </row>
    <row r="12" spans="2:17" ht="12.75">
      <c r="B12" s="4" t="s">
        <v>63</v>
      </c>
      <c r="C12" s="3">
        <v>7</v>
      </c>
      <c r="D12" s="3">
        <v>5</v>
      </c>
      <c r="E12" s="3">
        <v>2</v>
      </c>
      <c r="F12" s="3">
        <v>3</v>
      </c>
      <c r="G12" s="3">
        <v>4</v>
      </c>
      <c r="H12" s="3">
        <v>4</v>
      </c>
      <c r="I12" s="3">
        <v>0</v>
      </c>
      <c r="J12" s="3">
        <v>3</v>
      </c>
      <c r="K12" s="3">
        <v>2</v>
      </c>
      <c r="L12" s="3">
        <v>3</v>
      </c>
      <c r="M12" s="3">
        <v>4</v>
      </c>
      <c r="N12" s="3">
        <v>0</v>
      </c>
      <c r="O12" s="3">
        <v>2</v>
      </c>
      <c r="P12" s="3">
        <f>SUM(C12:O12)</f>
        <v>39</v>
      </c>
      <c r="Q12" s="3">
        <f>(P12/9*12)</f>
        <v>52</v>
      </c>
    </row>
    <row r="13" spans="2:17" ht="12.75">
      <c r="B13" s="4" t="s">
        <v>30</v>
      </c>
      <c r="C13" s="3">
        <v>1</v>
      </c>
      <c r="D13" s="3">
        <v>1</v>
      </c>
      <c r="E13" s="3">
        <v>2</v>
      </c>
      <c r="F13" s="3">
        <v>4</v>
      </c>
      <c r="G13" s="3">
        <v>1</v>
      </c>
      <c r="H13" s="3">
        <v>2</v>
      </c>
      <c r="I13" s="29">
        <v>1</v>
      </c>
      <c r="J13" s="3">
        <v>1</v>
      </c>
      <c r="K13" s="3">
        <v>0</v>
      </c>
      <c r="L13" s="3">
        <v>2</v>
      </c>
      <c r="M13" s="3">
        <v>1</v>
      </c>
      <c r="N13" s="3">
        <v>5</v>
      </c>
      <c r="O13" s="3">
        <v>2</v>
      </c>
      <c r="P13" s="3">
        <f>SUM(C13:O13)</f>
        <v>23</v>
      </c>
      <c r="Q13" s="3">
        <f>(P13/9*12)</f>
        <v>30.666666666666664</v>
      </c>
    </row>
    <row r="14" spans="2:17" ht="12.75">
      <c r="B14" s="4" t="s">
        <v>31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1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3</v>
      </c>
      <c r="P14" s="3">
        <f>SUM(C14:O14)</f>
        <v>6</v>
      </c>
      <c r="Q14" s="3">
        <f>(P14/9*12)</f>
        <v>8</v>
      </c>
    </row>
    <row r="15" spans="2:17" ht="12.75"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2.75">
      <c r="B16" s="7" t="s">
        <v>13</v>
      </c>
      <c r="C16" s="2">
        <f aca="true" t="shared" si="0" ref="C16:P16">SUM(C10:C15)</f>
        <v>69</v>
      </c>
      <c r="D16" s="2">
        <f t="shared" si="0"/>
        <v>83</v>
      </c>
      <c r="E16" s="2">
        <f t="shared" si="0"/>
        <v>54</v>
      </c>
      <c r="F16" s="2">
        <f t="shared" si="0"/>
        <v>62</v>
      </c>
      <c r="G16" s="2">
        <f t="shared" si="0"/>
        <v>56</v>
      </c>
      <c r="H16" s="2">
        <f t="shared" si="0"/>
        <v>75</v>
      </c>
      <c r="I16" s="2">
        <f t="shared" si="0"/>
        <v>60</v>
      </c>
      <c r="J16" s="2">
        <f t="shared" si="0"/>
        <v>82</v>
      </c>
      <c r="K16" s="2">
        <f t="shared" si="0"/>
        <v>56</v>
      </c>
      <c r="L16" s="2">
        <f t="shared" si="0"/>
        <v>53</v>
      </c>
      <c r="M16" s="2">
        <f t="shared" si="0"/>
        <v>65</v>
      </c>
      <c r="N16" s="2">
        <f t="shared" si="0"/>
        <v>52</v>
      </c>
      <c r="O16" s="2">
        <f t="shared" si="0"/>
        <v>42</v>
      </c>
      <c r="P16" s="27">
        <f t="shared" si="0"/>
        <v>809</v>
      </c>
      <c r="Q16" s="3">
        <f>(P16/9*12)</f>
        <v>1078.6666666666665</v>
      </c>
    </row>
    <row r="17" spans="2:17" ht="12.75"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/>
    </row>
    <row r="20" ht="12.75">
      <c r="B20" s="28" t="s">
        <v>91</v>
      </c>
    </row>
    <row r="21" spans="2:16" ht="12.75">
      <c r="B21" s="1" t="s">
        <v>25</v>
      </c>
      <c r="C21" s="2" t="s">
        <v>4</v>
      </c>
      <c r="D21" s="2" t="s">
        <v>5</v>
      </c>
      <c r="E21" s="2" t="s">
        <v>6</v>
      </c>
      <c r="F21" s="2" t="s">
        <v>7</v>
      </c>
      <c r="G21" s="2" t="s">
        <v>8</v>
      </c>
      <c r="H21" s="2" t="s">
        <v>7</v>
      </c>
      <c r="I21" s="2" t="s">
        <v>9</v>
      </c>
      <c r="J21" s="2" t="s">
        <v>9</v>
      </c>
      <c r="K21" s="2" t="s">
        <v>8</v>
      </c>
      <c r="L21" s="2" t="s">
        <v>10</v>
      </c>
      <c r="M21" s="2" t="s">
        <v>11</v>
      </c>
      <c r="N21" s="2" t="s">
        <v>12</v>
      </c>
      <c r="O21" s="2" t="s">
        <v>4</v>
      </c>
      <c r="P21" s="2" t="s">
        <v>13</v>
      </c>
    </row>
    <row r="22" spans="2:16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12.75">
      <c r="B23" s="4" t="s">
        <v>28</v>
      </c>
      <c r="C23" s="3"/>
      <c r="D23" s="3">
        <v>67</v>
      </c>
      <c r="E23" s="3">
        <v>47</v>
      </c>
      <c r="F23" s="3">
        <v>51</v>
      </c>
      <c r="G23" s="3">
        <v>48</v>
      </c>
      <c r="H23" s="3">
        <v>58</v>
      </c>
      <c r="I23" s="3">
        <v>53</v>
      </c>
      <c r="J23" s="3">
        <v>71</v>
      </c>
      <c r="K23" s="3">
        <v>47</v>
      </c>
      <c r="L23" s="3">
        <v>41</v>
      </c>
      <c r="M23" s="3">
        <v>55</v>
      </c>
      <c r="N23" s="3">
        <v>42</v>
      </c>
      <c r="O23" s="3">
        <v>31</v>
      </c>
      <c r="P23" s="2">
        <f>SUM(C23:O23)</f>
        <v>611</v>
      </c>
    </row>
    <row r="24" spans="2:16" ht="12.75">
      <c r="B24" s="4" t="s">
        <v>29</v>
      </c>
      <c r="C24" s="3"/>
      <c r="D24" s="3">
        <v>10</v>
      </c>
      <c r="E24" s="3">
        <v>3</v>
      </c>
      <c r="F24" s="3">
        <v>4</v>
      </c>
      <c r="G24" s="3">
        <v>3</v>
      </c>
      <c r="H24" s="3">
        <v>10</v>
      </c>
      <c r="I24" s="3">
        <v>5</v>
      </c>
      <c r="J24" s="3">
        <v>6</v>
      </c>
      <c r="K24" s="3">
        <v>7</v>
      </c>
      <c r="L24" s="3">
        <v>7</v>
      </c>
      <c r="M24" s="3">
        <v>5</v>
      </c>
      <c r="N24" s="3">
        <v>5</v>
      </c>
      <c r="O24" s="3">
        <v>4</v>
      </c>
      <c r="P24" s="2">
        <f>SUM(C24:O24)</f>
        <v>69</v>
      </c>
    </row>
    <row r="25" spans="2:16" ht="12.75">
      <c r="B25" s="4" t="s">
        <v>63</v>
      </c>
      <c r="C25" s="3"/>
      <c r="D25" s="3">
        <v>5</v>
      </c>
      <c r="E25" s="3">
        <v>2</v>
      </c>
      <c r="F25" s="3">
        <v>3</v>
      </c>
      <c r="G25" s="3">
        <v>4</v>
      </c>
      <c r="H25" s="3">
        <v>4</v>
      </c>
      <c r="I25" s="3">
        <v>0</v>
      </c>
      <c r="J25" s="3">
        <v>3</v>
      </c>
      <c r="K25" s="3">
        <v>2</v>
      </c>
      <c r="L25" s="3">
        <v>3</v>
      </c>
      <c r="M25" s="3">
        <v>4</v>
      </c>
      <c r="N25" s="3">
        <v>0</v>
      </c>
      <c r="O25" s="3">
        <v>2</v>
      </c>
      <c r="P25" s="2">
        <f>SUM(C25:O25)</f>
        <v>32</v>
      </c>
    </row>
    <row r="26" spans="2:16" ht="12.75">
      <c r="B26" s="4" t="s">
        <v>30</v>
      </c>
      <c r="C26" s="3"/>
      <c r="D26" s="3">
        <v>1</v>
      </c>
      <c r="E26" s="3">
        <v>2</v>
      </c>
      <c r="F26" s="3">
        <v>4</v>
      </c>
      <c r="G26" s="3">
        <v>1</v>
      </c>
      <c r="H26" s="3">
        <v>2</v>
      </c>
      <c r="I26" s="29">
        <v>1</v>
      </c>
      <c r="J26" s="3">
        <v>1</v>
      </c>
      <c r="K26" s="3">
        <v>0</v>
      </c>
      <c r="L26" s="3">
        <v>2</v>
      </c>
      <c r="M26" s="3">
        <v>1</v>
      </c>
      <c r="N26" s="3">
        <v>5</v>
      </c>
      <c r="O26" s="3">
        <v>2</v>
      </c>
      <c r="P26" s="2">
        <f>SUM(C26:O26)</f>
        <v>22</v>
      </c>
    </row>
    <row r="27" spans="2:16" ht="12.75">
      <c r="B27" s="4" t="s">
        <v>31</v>
      </c>
      <c r="C27" s="3"/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1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3</v>
      </c>
      <c r="P27" s="2">
        <f>SUM(C27:O27)</f>
        <v>6</v>
      </c>
    </row>
    <row r="28" spans="2:16" ht="12.75"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12.75">
      <c r="B29" s="7" t="s">
        <v>13</v>
      </c>
      <c r="C29" s="2">
        <f aca="true" t="shared" si="1" ref="C29:P29">SUM(C23:C28)</f>
        <v>0</v>
      </c>
      <c r="D29" s="2">
        <f t="shared" si="1"/>
        <v>83</v>
      </c>
      <c r="E29" s="2">
        <f t="shared" si="1"/>
        <v>54</v>
      </c>
      <c r="F29" s="2">
        <f t="shared" si="1"/>
        <v>62</v>
      </c>
      <c r="G29" s="2">
        <f t="shared" si="1"/>
        <v>56</v>
      </c>
      <c r="H29" s="2">
        <f t="shared" si="1"/>
        <v>75</v>
      </c>
      <c r="I29" s="2">
        <f t="shared" si="1"/>
        <v>60</v>
      </c>
      <c r="J29" s="2">
        <f t="shared" si="1"/>
        <v>82</v>
      </c>
      <c r="K29" s="2">
        <f t="shared" si="1"/>
        <v>56</v>
      </c>
      <c r="L29" s="2">
        <f t="shared" si="1"/>
        <v>53</v>
      </c>
      <c r="M29" s="2">
        <f t="shared" si="1"/>
        <v>65</v>
      </c>
      <c r="N29" s="2">
        <f t="shared" si="1"/>
        <v>52</v>
      </c>
      <c r="O29" s="2">
        <f t="shared" si="1"/>
        <v>42</v>
      </c>
      <c r="P29" s="2">
        <f t="shared" si="1"/>
        <v>740</v>
      </c>
    </row>
    <row r="30" spans="2:16" ht="12.75"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sheetProtection/>
  <mergeCells count="5">
    <mergeCell ref="B1:P1"/>
    <mergeCell ref="B2:P2"/>
    <mergeCell ref="B4:P4"/>
    <mergeCell ref="B5:P5"/>
    <mergeCell ref="B6:P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U65"/>
  <sheetViews>
    <sheetView zoomScalePageLayoutView="0" workbookViewId="0" topLeftCell="A33">
      <selection activeCell="J34" sqref="J34"/>
    </sheetView>
  </sheetViews>
  <sheetFormatPr defaultColWidth="11.57421875" defaultRowHeight="12.75"/>
  <cols>
    <col min="1" max="1" width="8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6.851562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7109375" style="0" customWidth="1"/>
    <col min="17" max="17" width="7.8515625" style="0" customWidth="1"/>
  </cols>
  <sheetData>
    <row r="1" spans="2:16" ht="12.7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ht="12.7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32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24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60" t="s">
        <v>89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8" spans="2:21" ht="12.75">
      <c r="B8" s="1" t="s">
        <v>48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7</v>
      </c>
      <c r="I8" s="2" t="s">
        <v>9</v>
      </c>
      <c r="J8" s="2" t="s">
        <v>9</v>
      </c>
      <c r="K8" s="2" t="s">
        <v>8</v>
      </c>
      <c r="L8" s="2" t="s">
        <v>10</v>
      </c>
      <c r="M8" s="2" t="s">
        <v>11</v>
      </c>
      <c r="N8" s="2" t="s">
        <v>12</v>
      </c>
      <c r="O8" s="2" t="s">
        <v>4</v>
      </c>
      <c r="P8" s="2" t="s">
        <v>13</v>
      </c>
      <c r="Q8" s="3" t="s">
        <v>26</v>
      </c>
      <c r="S8" s="21"/>
      <c r="U8" s="22"/>
    </row>
    <row r="9" spans="2:21" ht="12.7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 t="s">
        <v>27</v>
      </c>
      <c r="S9" s="21"/>
      <c r="U9" s="22"/>
    </row>
    <row r="10" spans="2:21" ht="12.75">
      <c r="B10" s="8" t="s">
        <v>36</v>
      </c>
      <c r="C10" s="3">
        <v>21</v>
      </c>
      <c r="D10" s="3">
        <v>24</v>
      </c>
      <c r="E10" s="3">
        <v>13</v>
      </c>
      <c r="F10" s="3">
        <v>20</v>
      </c>
      <c r="G10" s="3">
        <v>17</v>
      </c>
      <c r="H10" s="3">
        <v>32</v>
      </c>
      <c r="I10" s="3">
        <v>32</v>
      </c>
      <c r="J10" s="3">
        <v>17</v>
      </c>
      <c r="K10" s="3">
        <v>17</v>
      </c>
      <c r="L10" s="3">
        <v>19</v>
      </c>
      <c r="M10" s="3">
        <v>20</v>
      </c>
      <c r="N10" s="3">
        <v>15</v>
      </c>
      <c r="O10" s="3">
        <v>8</v>
      </c>
      <c r="P10" s="3">
        <f aca="true" t="shared" si="0" ref="P10:P24">SUM(C10:O10)</f>
        <v>255</v>
      </c>
      <c r="Q10" s="3">
        <f>(P10/8*12)</f>
        <v>382.5</v>
      </c>
      <c r="S10" s="21"/>
      <c r="U10" s="22"/>
    </row>
    <row r="11" spans="2:21" ht="12.75">
      <c r="B11" s="8" t="s">
        <v>35</v>
      </c>
      <c r="C11" s="3">
        <v>7</v>
      </c>
      <c r="D11" s="3">
        <v>12</v>
      </c>
      <c r="E11" s="3">
        <v>10</v>
      </c>
      <c r="F11" s="3">
        <v>9</v>
      </c>
      <c r="G11" s="3">
        <v>8</v>
      </c>
      <c r="H11" s="3">
        <v>7</v>
      </c>
      <c r="I11" s="3">
        <v>6</v>
      </c>
      <c r="J11" s="3">
        <v>10</v>
      </c>
      <c r="K11" s="3">
        <v>14</v>
      </c>
      <c r="L11" s="3">
        <v>5</v>
      </c>
      <c r="M11" s="3">
        <v>5</v>
      </c>
      <c r="N11" s="3">
        <v>5</v>
      </c>
      <c r="O11" s="3">
        <v>8</v>
      </c>
      <c r="P11" s="3">
        <f t="shared" si="0"/>
        <v>106</v>
      </c>
      <c r="Q11" s="3">
        <f>(P11/8*12)</f>
        <v>159</v>
      </c>
      <c r="S11" s="21"/>
      <c r="U11" s="22"/>
    </row>
    <row r="12" spans="2:21" ht="12.75">
      <c r="B12" s="8" t="s">
        <v>42</v>
      </c>
      <c r="C12" s="3">
        <v>4</v>
      </c>
      <c r="D12" s="3">
        <v>7</v>
      </c>
      <c r="E12" s="3">
        <v>7</v>
      </c>
      <c r="F12" s="3">
        <v>7</v>
      </c>
      <c r="G12" s="3">
        <v>3</v>
      </c>
      <c r="H12" s="3">
        <v>8</v>
      </c>
      <c r="I12" s="3">
        <v>5</v>
      </c>
      <c r="J12" s="3">
        <v>13</v>
      </c>
      <c r="K12" s="3">
        <v>4</v>
      </c>
      <c r="L12" s="3">
        <v>2</v>
      </c>
      <c r="M12" s="3">
        <v>5</v>
      </c>
      <c r="N12" s="3">
        <v>5</v>
      </c>
      <c r="O12" s="3">
        <v>5</v>
      </c>
      <c r="P12" s="3">
        <f t="shared" si="0"/>
        <v>75</v>
      </c>
      <c r="Q12" s="3"/>
      <c r="S12" s="21"/>
      <c r="U12" s="22"/>
    </row>
    <row r="13" spans="2:21" ht="12.75">
      <c r="B13" s="8" t="s">
        <v>34</v>
      </c>
      <c r="C13" s="3">
        <v>7</v>
      </c>
      <c r="D13" s="3">
        <v>7</v>
      </c>
      <c r="E13" s="3">
        <v>3</v>
      </c>
      <c r="F13" s="3">
        <v>4</v>
      </c>
      <c r="G13" s="3">
        <v>5</v>
      </c>
      <c r="H13" s="3">
        <v>5</v>
      </c>
      <c r="I13" s="3">
        <v>2</v>
      </c>
      <c r="J13" s="3">
        <v>4</v>
      </c>
      <c r="K13" s="3">
        <v>3</v>
      </c>
      <c r="L13" s="3">
        <v>3</v>
      </c>
      <c r="M13" s="3">
        <v>5</v>
      </c>
      <c r="N13" s="3">
        <v>2</v>
      </c>
      <c r="O13" s="3">
        <v>4</v>
      </c>
      <c r="P13" s="3">
        <f t="shared" si="0"/>
        <v>54</v>
      </c>
      <c r="Q13" s="3">
        <f>(P13/8*12)</f>
        <v>81</v>
      </c>
      <c r="S13" s="21"/>
      <c r="U13" s="22"/>
    </row>
    <row r="14" spans="2:21" ht="12.75">
      <c r="B14" s="8" t="s">
        <v>33</v>
      </c>
      <c r="C14" s="3">
        <v>8</v>
      </c>
      <c r="D14" s="3">
        <v>13</v>
      </c>
      <c r="E14" s="3">
        <v>6</v>
      </c>
      <c r="F14" s="3">
        <v>4</v>
      </c>
      <c r="G14" s="3">
        <v>3</v>
      </c>
      <c r="H14" s="3">
        <v>5</v>
      </c>
      <c r="I14" s="3">
        <v>7</v>
      </c>
      <c r="J14" s="3">
        <v>12</v>
      </c>
      <c r="K14" s="3">
        <v>5</v>
      </c>
      <c r="L14" s="3">
        <v>6</v>
      </c>
      <c r="M14" s="3">
        <v>5</v>
      </c>
      <c r="N14" s="3">
        <v>5</v>
      </c>
      <c r="O14" s="3">
        <v>2</v>
      </c>
      <c r="P14" s="3">
        <f t="shared" si="0"/>
        <v>81</v>
      </c>
      <c r="Q14" s="3"/>
      <c r="S14" s="21"/>
      <c r="U14" s="22"/>
    </row>
    <row r="15" spans="2:21" ht="12.75">
      <c r="B15" s="8" t="s">
        <v>43</v>
      </c>
      <c r="C15" s="3">
        <v>6</v>
      </c>
      <c r="D15" s="3">
        <v>4</v>
      </c>
      <c r="E15" s="3">
        <v>5</v>
      </c>
      <c r="F15" s="3">
        <v>2</v>
      </c>
      <c r="G15" s="3">
        <v>12</v>
      </c>
      <c r="H15" s="3">
        <v>1</v>
      </c>
      <c r="I15" s="3">
        <v>3</v>
      </c>
      <c r="J15" s="3">
        <v>8</v>
      </c>
      <c r="K15" s="3">
        <v>5</v>
      </c>
      <c r="L15" s="3">
        <v>4</v>
      </c>
      <c r="M15" s="3">
        <v>10</v>
      </c>
      <c r="N15" s="3">
        <v>5</v>
      </c>
      <c r="O15" s="3">
        <v>6</v>
      </c>
      <c r="P15" s="3">
        <f t="shared" si="0"/>
        <v>71</v>
      </c>
      <c r="Q15" s="3">
        <f aca="true" t="shared" si="1" ref="Q15:Q23">(P15/8*12)</f>
        <v>106.5</v>
      </c>
      <c r="S15" s="21"/>
      <c r="U15" s="22"/>
    </row>
    <row r="16" spans="2:21" ht="12.75">
      <c r="B16" s="8" t="s">
        <v>44</v>
      </c>
      <c r="C16" s="3">
        <v>3</v>
      </c>
      <c r="D16" s="3">
        <v>6</v>
      </c>
      <c r="E16" s="3">
        <v>2</v>
      </c>
      <c r="F16" s="3">
        <v>2</v>
      </c>
      <c r="G16" s="3">
        <v>0</v>
      </c>
      <c r="H16" s="3">
        <v>3</v>
      </c>
      <c r="I16" s="3">
        <v>2</v>
      </c>
      <c r="J16" s="3">
        <v>4</v>
      </c>
      <c r="K16" s="3">
        <v>2</v>
      </c>
      <c r="L16" s="3">
        <v>4</v>
      </c>
      <c r="M16" s="3">
        <v>4</v>
      </c>
      <c r="N16" s="3">
        <v>2</v>
      </c>
      <c r="O16" s="3">
        <v>1</v>
      </c>
      <c r="P16" s="3">
        <f t="shared" si="0"/>
        <v>35</v>
      </c>
      <c r="Q16" s="3">
        <f t="shared" si="1"/>
        <v>52.5</v>
      </c>
      <c r="S16" s="23"/>
      <c r="U16" s="22"/>
    </row>
    <row r="17" spans="2:21" ht="12.75">
      <c r="B17" s="8" t="s">
        <v>49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f t="shared" si="0"/>
        <v>0</v>
      </c>
      <c r="Q17" s="3">
        <f t="shared" si="1"/>
        <v>0</v>
      </c>
      <c r="S17" s="24"/>
      <c r="U17" s="22"/>
    </row>
    <row r="18" spans="2:21" ht="12.75">
      <c r="B18" s="8" t="s">
        <v>73</v>
      </c>
      <c r="C18" s="3">
        <v>2</v>
      </c>
      <c r="D18" s="3">
        <v>5</v>
      </c>
      <c r="E18" s="3">
        <v>3</v>
      </c>
      <c r="F18" s="3">
        <v>6</v>
      </c>
      <c r="G18" s="3">
        <v>2</v>
      </c>
      <c r="H18" s="3">
        <v>3</v>
      </c>
      <c r="I18" s="3">
        <v>2</v>
      </c>
      <c r="J18" s="3">
        <v>6</v>
      </c>
      <c r="K18" s="3">
        <v>4</v>
      </c>
      <c r="L18" s="3">
        <v>3</v>
      </c>
      <c r="M18" s="3">
        <v>4</v>
      </c>
      <c r="N18" s="3">
        <v>8</v>
      </c>
      <c r="O18" s="3">
        <v>4</v>
      </c>
      <c r="P18" s="3">
        <f t="shared" si="0"/>
        <v>52</v>
      </c>
      <c r="Q18" s="3"/>
      <c r="S18" s="24"/>
      <c r="U18" s="22"/>
    </row>
    <row r="19" spans="2:21" ht="12.75">
      <c r="B19" s="8" t="s">
        <v>37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1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f t="shared" si="0"/>
        <v>1</v>
      </c>
      <c r="Q19" s="3">
        <f t="shared" si="1"/>
        <v>1.5</v>
      </c>
      <c r="S19" s="25"/>
      <c r="U19" s="22"/>
    </row>
    <row r="20" spans="2:21" ht="12.75">
      <c r="B20" s="8" t="s">
        <v>50</v>
      </c>
      <c r="C20" s="3">
        <v>0</v>
      </c>
      <c r="D20" s="3">
        <v>1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f t="shared" si="0"/>
        <v>4</v>
      </c>
      <c r="Q20" s="3">
        <f t="shared" si="1"/>
        <v>6</v>
      </c>
      <c r="S20" s="21"/>
      <c r="U20" s="22"/>
    </row>
    <row r="21" spans="2:21" ht="12.75">
      <c r="B21" s="10" t="s">
        <v>40</v>
      </c>
      <c r="C21" s="3">
        <v>0</v>
      </c>
      <c r="D21" s="3">
        <v>0</v>
      </c>
      <c r="E21" s="3">
        <v>0</v>
      </c>
      <c r="F21" s="3">
        <v>1</v>
      </c>
      <c r="G21" s="3">
        <v>1</v>
      </c>
      <c r="H21" s="3">
        <v>2</v>
      </c>
      <c r="I21" s="3">
        <v>0</v>
      </c>
      <c r="J21" s="3">
        <v>1</v>
      </c>
      <c r="K21" s="3">
        <v>0</v>
      </c>
      <c r="L21" s="3">
        <v>2</v>
      </c>
      <c r="M21" s="3">
        <v>2</v>
      </c>
      <c r="N21" s="3">
        <v>0</v>
      </c>
      <c r="O21" s="3">
        <v>0</v>
      </c>
      <c r="P21" s="3">
        <f t="shared" si="0"/>
        <v>9</v>
      </c>
      <c r="Q21" s="3">
        <f t="shared" si="1"/>
        <v>13.5</v>
      </c>
      <c r="S21" s="21"/>
      <c r="U21" s="22"/>
    </row>
    <row r="22" spans="2:19" ht="12.75">
      <c r="B22" s="8" t="s">
        <v>63</v>
      </c>
      <c r="C22" s="3">
        <v>7</v>
      </c>
      <c r="D22" s="3">
        <v>4</v>
      </c>
      <c r="E22" s="3">
        <v>2</v>
      </c>
      <c r="F22" s="3">
        <v>3</v>
      </c>
      <c r="G22" s="3">
        <v>4</v>
      </c>
      <c r="H22" s="3">
        <v>4</v>
      </c>
      <c r="I22" s="3">
        <v>0</v>
      </c>
      <c r="J22" s="3">
        <v>4</v>
      </c>
      <c r="K22" s="3">
        <v>2</v>
      </c>
      <c r="L22" s="3">
        <v>3</v>
      </c>
      <c r="M22" s="3">
        <v>4</v>
      </c>
      <c r="N22" s="3">
        <v>0</v>
      </c>
      <c r="O22" s="3">
        <v>2</v>
      </c>
      <c r="P22" s="3">
        <f t="shared" si="0"/>
        <v>39</v>
      </c>
      <c r="Q22" s="3">
        <f t="shared" si="1"/>
        <v>58.5</v>
      </c>
      <c r="S22" s="25"/>
    </row>
    <row r="23" spans="2:17" ht="12.75">
      <c r="B23" s="8" t="s">
        <v>38</v>
      </c>
      <c r="C23" s="3">
        <v>1</v>
      </c>
      <c r="D23" s="3">
        <v>0</v>
      </c>
      <c r="E23" s="3">
        <v>2</v>
      </c>
      <c r="F23" s="3">
        <v>4</v>
      </c>
      <c r="G23" s="3">
        <v>1</v>
      </c>
      <c r="H23" s="3">
        <v>2</v>
      </c>
      <c r="I23" s="3">
        <v>1</v>
      </c>
      <c r="J23" s="3">
        <v>1</v>
      </c>
      <c r="K23" s="3">
        <v>0</v>
      </c>
      <c r="L23" s="3">
        <v>2</v>
      </c>
      <c r="M23" s="3">
        <v>0</v>
      </c>
      <c r="N23" s="3">
        <v>5</v>
      </c>
      <c r="O23" s="3">
        <v>2</v>
      </c>
      <c r="P23" s="3">
        <f t="shared" si="0"/>
        <v>21</v>
      </c>
      <c r="Q23" s="3">
        <f t="shared" si="1"/>
        <v>31.5</v>
      </c>
    </row>
    <row r="24" spans="2:17" ht="12.75">
      <c r="B24" s="10" t="s">
        <v>51</v>
      </c>
      <c r="C24" s="3">
        <v>2</v>
      </c>
      <c r="D24" s="3">
        <v>0</v>
      </c>
      <c r="E24" s="3">
        <v>0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f t="shared" si="0"/>
        <v>6</v>
      </c>
      <c r="Q24" s="3">
        <f>(P24/11*12)</f>
        <v>6.545454545454545</v>
      </c>
    </row>
    <row r="25" spans="2:17" ht="12.75">
      <c r="B25" s="11" t="s">
        <v>20</v>
      </c>
      <c r="C25" s="2">
        <f aca="true" t="shared" si="2" ref="C25:P25">SUM(C10:C24)</f>
        <v>69</v>
      </c>
      <c r="D25" s="2">
        <f t="shared" si="2"/>
        <v>83</v>
      </c>
      <c r="E25" s="2">
        <f t="shared" si="2"/>
        <v>54</v>
      </c>
      <c r="F25" s="2">
        <f t="shared" si="2"/>
        <v>62</v>
      </c>
      <c r="G25" s="2">
        <f t="shared" si="2"/>
        <v>56</v>
      </c>
      <c r="H25" s="2">
        <f t="shared" si="2"/>
        <v>75</v>
      </c>
      <c r="I25" s="2">
        <f t="shared" si="2"/>
        <v>60</v>
      </c>
      <c r="J25" s="2">
        <f t="shared" si="2"/>
        <v>82</v>
      </c>
      <c r="K25" s="2">
        <f t="shared" si="2"/>
        <v>56</v>
      </c>
      <c r="L25" s="2">
        <f t="shared" si="2"/>
        <v>53</v>
      </c>
      <c r="M25" s="2">
        <f t="shared" si="2"/>
        <v>65</v>
      </c>
      <c r="N25" s="2">
        <f t="shared" si="2"/>
        <v>52</v>
      </c>
      <c r="O25" s="2">
        <f t="shared" si="2"/>
        <v>42</v>
      </c>
      <c r="P25" s="2">
        <f t="shared" si="2"/>
        <v>809</v>
      </c>
      <c r="Q25" s="3">
        <f>(P25/8*12)</f>
        <v>1213.5</v>
      </c>
    </row>
    <row r="26" spans="2:17" ht="12.75">
      <c r="B26" s="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ht="12.75">
      <c r="B27" s="8" t="s">
        <v>39</v>
      </c>
      <c r="C27" s="3">
        <v>10</v>
      </c>
      <c r="D27" s="3">
        <v>13</v>
      </c>
      <c r="E27" s="3">
        <v>11</v>
      </c>
      <c r="F27" s="3">
        <v>12</v>
      </c>
      <c r="G27" s="3">
        <v>13</v>
      </c>
      <c r="H27" s="3">
        <v>14</v>
      </c>
      <c r="I27" s="3">
        <v>16</v>
      </c>
      <c r="J27" s="3">
        <v>3</v>
      </c>
      <c r="K27" s="3">
        <v>16</v>
      </c>
      <c r="L27" s="3">
        <v>14</v>
      </c>
      <c r="M27" s="3">
        <v>14</v>
      </c>
      <c r="N27" s="3">
        <v>5</v>
      </c>
      <c r="O27" s="3">
        <v>10</v>
      </c>
      <c r="P27" s="3">
        <f>SUM(C27:O27)</f>
        <v>151</v>
      </c>
      <c r="Q27" s="3">
        <f>(P27/8*12)</f>
        <v>226.5</v>
      </c>
    </row>
    <row r="28" spans="2:17" ht="12.75">
      <c r="B28" s="4"/>
      <c r="C28" s="3"/>
      <c r="D28" s="3"/>
      <c r="E28" s="3"/>
      <c r="F28" s="3"/>
      <c r="G28" s="3"/>
      <c r="H28" s="3"/>
      <c r="I28" s="3"/>
      <c r="J28" s="3"/>
      <c r="K28" s="3" t="s">
        <v>41</v>
      </c>
      <c r="L28" s="3"/>
      <c r="M28" s="3"/>
      <c r="N28" s="3"/>
      <c r="O28" s="3"/>
      <c r="P28" s="3"/>
      <c r="Q28" s="3"/>
    </row>
    <row r="29" spans="2:17" ht="12.75">
      <c r="B29" s="7" t="s">
        <v>13</v>
      </c>
      <c r="C29" s="2">
        <f aca="true" t="shared" si="3" ref="C29:P29">SUM(C25:C27)</f>
        <v>79</v>
      </c>
      <c r="D29" s="2">
        <f t="shared" si="3"/>
        <v>96</v>
      </c>
      <c r="E29" s="2">
        <f t="shared" si="3"/>
        <v>65</v>
      </c>
      <c r="F29" s="2">
        <f t="shared" si="3"/>
        <v>74</v>
      </c>
      <c r="G29" s="2">
        <f t="shared" si="3"/>
        <v>69</v>
      </c>
      <c r="H29" s="2">
        <f t="shared" si="3"/>
        <v>89</v>
      </c>
      <c r="I29" s="2">
        <f t="shared" si="3"/>
        <v>76</v>
      </c>
      <c r="J29" s="2">
        <f t="shared" si="3"/>
        <v>85</v>
      </c>
      <c r="K29" s="2">
        <f t="shared" si="3"/>
        <v>72</v>
      </c>
      <c r="L29" s="2">
        <f t="shared" si="3"/>
        <v>67</v>
      </c>
      <c r="M29" s="2">
        <f t="shared" si="3"/>
        <v>79</v>
      </c>
      <c r="N29" s="2">
        <f t="shared" si="3"/>
        <v>57</v>
      </c>
      <c r="O29" s="2">
        <f t="shared" si="3"/>
        <v>52</v>
      </c>
      <c r="P29" s="27">
        <f t="shared" si="3"/>
        <v>960</v>
      </c>
      <c r="Q29" s="3">
        <f>(P29/8*12)</f>
        <v>1440</v>
      </c>
    </row>
    <row r="37" spans="2:16" ht="12.7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2:16" ht="12.7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40" spans="2:16" ht="12.75">
      <c r="B40" s="59" t="s">
        <v>32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2:16" ht="12.75">
      <c r="B41" s="59" t="s">
        <v>24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2:16" ht="12.75">
      <c r="B42" s="60" t="s">
        <v>88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4" spans="2:17" ht="12.75">
      <c r="B44" s="1" t="s">
        <v>48</v>
      </c>
      <c r="C44" s="2" t="s">
        <v>4</v>
      </c>
      <c r="D44" s="2" t="s">
        <v>5</v>
      </c>
      <c r="E44" s="2" t="s">
        <v>6</v>
      </c>
      <c r="F44" s="2" t="s">
        <v>7</v>
      </c>
      <c r="G44" s="2" t="s">
        <v>8</v>
      </c>
      <c r="H44" s="2" t="s">
        <v>7</v>
      </c>
      <c r="I44" s="2" t="s">
        <v>9</v>
      </c>
      <c r="J44" s="2" t="s">
        <v>9</v>
      </c>
      <c r="K44" s="2" t="s">
        <v>8</v>
      </c>
      <c r="L44" s="2" t="s">
        <v>10</v>
      </c>
      <c r="M44" s="2" t="s">
        <v>11</v>
      </c>
      <c r="N44" s="2" t="s">
        <v>12</v>
      </c>
      <c r="O44" s="2" t="s">
        <v>4</v>
      </c>
      <c r="P44" s="2" t="s">
        <v>13</v>
      </c>
      <c r="Q44" s="3" t="s">
        <v>26</v>
      </c>
    </row>
    <row r="45" spans="2:17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 t="s">
        <v>27</v>
      </c>
    </row>
    <row r="46" spans="2:17" ht="12.75">
      <c r="B46" s="8" t="s">
        <v>36</v>
      </c>
      <c r="C46" s="3"/>
      <c r="D46" s="3">
        <v>24</v>
      </c>
      <c r="E46" s="3">
        <v>13</v>
      </c>
      <c r="F46" s="3">
        <v>20</v>
      </c>
      <c r="G46" s="3">
        <v>17</v>
      </c>
      <c r="H46" s="3">
        <v>32</v>
      </c>
      <c r="I46" s="3">
        <v>32</v>
      </c>
      <c r="J46" s="3">
        <v>17</v>
      </c>
      <c r="K46" s="3">
        <v>17</v>
      </c>
      <c r="L46" s="3">
        <v>19</v>
      </c>
      <c r="M46" s="3">
        <v>20</v>
      </c>
      <c r="N46" s="3">
        <v>15</v>
      </c>
      <c r="O46" s="3">
        <v>8</v>
      </c>
      <c r="P46" s="3">
        <f aca="true" t="shared" si="4" ref="P46:P60">SUM(C46:O46)</f>
        <v>234</v>
      </c>
      <c r="Q46" s="3">
        <f>(P46/7*12)</f>
        <v>401.14285714285717</v>
      </c>
    </row>
    <row r="47" spans="2:17" ht="12.75">
      <c r="B47" s="8" t="s">
        <v>35</v>
      </c>
      <c r="C47" s="3"/>
      <c r="D47" s="3">
        <v>12</v>
      </c>
      <c r="E47" s="3">
        <v>10</v>
      </c>
      <c r="F47" s="3">
        <v>9</v>
      </c>
      <c r="G47" s="3">
        <v>8</v>
      </c>
      <c r="H47" s="3">
        <v>7</v>
      </c>
      <c r="I47" s="3">
        <v>6</v>
      </c>
      <c r="J47" s="3">
        <v>10</v>
      </c>
      <c r="K47" s="3">
        <v>14</v>
      </c>
      <c r="L47" s="3">
        <v>5</v>
      </c>
      <c r="M47" s="3">
        <v>5</v>
      </c>
      <c r="N47" s="3">
        <v>5</v>
      </c>
      <c r="O47" s="3">
        <v>8</v>
      </c>
      <c r="P47" s="3">
        <f t="shared" si="4"/>
        <v>99</v>
      </c>
      <c r="Q47" s="3">
        <f>(P47/7*12)</f>
        <v>169.71428571428572</v>
      </c>
    </row>
    <row r="48" spans="2:17" ht="12.75">
      <c r="B48" s="8" t="s">
        <v>42</v>
      </c>
      <c r="C48" s="3"/>
      <c r="D48" s="3">
        <v>7</v>
      </c>
      <c r="E48" s="3">
        <v>7</v>
      </c>
      <c r="F48" s="3">
        <v>7</v>
      </c>
      <c r="G48" s="3">
        <v>3</v>
      </c>
      <c r="H48" s="3">
        <v>8</v>
      </c>
      <c r="I48" s="3">
        <v>5</v>
      </c>
      <c r="J48" s="3">
        <v>13</v>
      </c>
      <c r="K48" s="3">
        <v>4</v>
      </c>
      <c r="L48" s="3">
        <v>2</v>
      </c>
      <c r="M48" s="3">
        <v>5</v>
      </c>
      <c r="N48" s="3">
        <v>5</v>
      </c>
      <c r="O48" s="3">
        <v>5</v>
      </c>
      <c r="P48" s="3">
        <f t="shared" si="4"/>
        <v>71</v>
      </c>
      <c r="Q48" s="3"/>
    </row>
    <row r="49" spans="2:17" ht="12.75">
      <c r="B49" s="8" t="s">
        <v>34</v>
      </c>
      <c r="C49" s="3"/>
      <c r="D49" s="3">
        <v>7</v>
      </c>
      <c r="E49" s="3">
        <v>3</v>
      </c>
      <c r="F49" s="3">
        <v>4</v>
      </c>
      <c r="G49" s="3">
        <v>5</v>
      </c>
      <c r="H49" s="3">
        <v>5</v>
      </c>
      <c r="I49" s="3">
        <v>2</v>
      </c>
      <c r="J49" s="3">
        <v>4</v>
      </c>
      <c r="K49" s="3">
        <v>3</v>
      </c>
      <c r="L49" s="3">
        <v>3</v>
      </c>
      <c r="M49" s="3">
        <v>5</v>
      </c>
      <c r="N49" s="3">
        <v>2</v>
      </c>
      <c r="O49" s="3">
        <v>4</v>
      </c>
      <c r="P49" s="3">
        <f t="shared" si="4"/>
        <v>47</v>
      </c>
      <c r="Q49" s="3">
        <f>(P49/7*12)</f>
        <v>80.57142857142857</v>
      </c>
    </row>
    <row r="50" spans="2:17" ht="12.75">
      <c r="B50" s="8" t="s">
        <v>33</v>
      </c>
      <c r="C50" s="3"/>
      <c r="D50" s="3">
        <v>13</v>
      </c>
      <c r="E50" s="3">
        <v>6</v>
      </c>
      <c r="F50" s="3">
        <v>4</v>
      </c>
      <c r="G50" s="3">
        <v>3</v>
      </c>
      <c r="H50" s="3">
        <v>5</v>
      </c>
      <c r="I50" s="3">
        <v>7</v>
      </c>
      <c r="J50" s="3">
        <v>12</v>
      </c>
      <c r="K50" s="3">
        <v>5</v>
      </c>
      <c r="L50" s="3">
        <v>6</v>
      </c>
      <c r="M50" s="3">
        <v>5</v>
      </c>
      <c r="N50" s="3">
        <v>5</v>
      </c>
      <c r="O50" s="3">
        <v>2</v>
      </c>
      <c r="P50" s="3">
        <f t="shared" si="4"/>
        <v>73</v>
      </c>
      <c r="Q50" s="3"/>
    </row>
    <row r="51" spans="2:17" ht="12.75">
      <c r="B51" s="8" t="s">
        <v>43</v>
      </c>
      <c r="C51" s="3"/>
      <c r="D51" s="3">
        <v>4</v>
      </c>
      <c r="E51" s="3">
        <v>5</v>
      </c>
      <c r="F51" s="3">
        <v>2</v>
      </c>
      <c r="G51" s="3">
        <v>12</v>
      </c>
      <c r="H51" s="3">
        <v>1</v>
      </c>
      <c r="I51" s="3">
        <v>3</v>
      </c>
      <c r="J51" s="3">
        <v>8</v>
      </c>
      <c r="K51" s="3">
        <v>5</v>
      </c>
      <c r="L51" s="3">
        <v>4</v>
      </c>
      <c r="M51" s="3">
        <v>10</v>
      </c>
      <c r="N51" s="3">
        <v>5</v>
      </c>
      <c r="O51" s="3">
        <v>6</v>
      </c>
      <c r="P51" s="3">
        <f t="shared" si="4"/>
        <v>65</v>
      </c>
      <c r="Q51" s="3">
        <f aca="true" t="shared" si="5" ref="Q51:Q61">(P51/7*12)</f>
        <v>111.42857142857144</v>
      </c>
    </row>
    <row r="52" spans="2:17" ht="12.75">
      <c r="B52" s="8" t="s">
        <v>44</v>
      </c>
      <c r="C52" s="3"/>
      <c r="D52" s="3">
        <v>6</v>
      </c>
      <c r="E52" s="3">
        <v>2</v>
      </c>
      <c r="F52" s="3">
        <v>2</v>
      </c>
      <c r="G52" s="3">
        <v>0</v>
      </c>
      <c r="H52" s="3">
        <v>3</v>
      </c>
      <c r="I52" s="3">
        <v>2</v>
      </c>
      <c r="J52" s="3">
        <v>4</v>
      </c>
      <c r="K52" s="3">
        <v>2</v>
      </c>
      <c r="L52" s="3">
        <v>4</v>
      </c>
      <c r="M52" s="3">
        <v>4</v>
      </c>
      <c r="N52" s="3">
        <v>2</v>
      </c>
      <c r="O52" s="3">
        <v>1</v>
      </c>
      <c r="P52" s="3">
        <f t="shared" si="4"/>
        <v>32</v>
      </c>
      <c r="Q52" s="3">
        <f t="shared" si="5"/>
        <v>54.857142857142854</v>
      </c>
    </row>
    <row r="53" spans="2:17" ht="12.75">
      <c r="B53" s="8" t="s">
        <v>49</v>
      </c>
      <c r="C53" s="3"/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f t="shared" si="4"/>
        <v>0</v>
      </c>
      <c r="Q53" s="3">
        <f t="shared" si="5"/>
        <v>0</v>
      </c>
    </row>
    <row r="54" spans="2:17" ht="12.75">
      <c r="B54" s="8" t="s">
        <v>73</v>
      </c>
      <c r="C54" s="3"/>
      <c r="D54" s="3">
        <v>5</v>
      </c>
      <c r="E54" s="3">
        <v>3</v>
      </c>
      <c r="F54" s="3">
        <v>6</v>
      </c>
      <c r="G54" s="3">
        <v>2</v>
      </c>
      <c r="H54" s="3">
        <v>3</v>
      </c>
      <c r="I54" s="3">
        <v>2</v>
      </c>
      <c r="J54" s="3">
        <v>6</v>
      </c>
      <c r="K54" s="3">
        <v>4</v>
      </c>
      <c r="L54" s="3">
        <v>3</v>
      </c>
      <c r="M54" s="3">
        <v>4</v>
      </c>
      <c r="N54" s="3">
        <v>8</v>
      </c>
      <c r="O54" s="3">
        <v>4</v>
      </c>
      <c r="P54" s="3">
        <f t="shared" si="4"/>
        <v>50</v>
      </c>
      <c r="Q54" s="3"/>
    </row>
    <row r="55" spans="2:17" ht="12.75">
      <c r="B55" s="8" t="s">
        <v>37</v>
      </c>
      <c r="C55" s="3"/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1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f t="shared" si="4"/>
        <v>0</v>
      </c>
      <c r="Q55" s="3">
        <f t="shared" si="5"/>
        <v>0</v>
      </c>
    </row>
    <row r="56" spans="2:17" ht="12.75">
      <c r="B56" s="8" t="s">
        <v>50</v>
      </c>
      <c r="C56" s="2"/>
      <c r="D56" s="3">
        <v>1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2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f t="shared" si="4"/>
        <v>4</v>
      </c>
      <c r="Q56" s="3">
        <f t="shared" si="5"/>
        <v>6.857142857142857</v>
      </c>
    </row>
    <row r="57" spans="2:17" ht="12.75">
      <c r="B57" s="10" t="s">
        <v>40</v>
      </c>
      <c r="C57" s="3"/>
      <c r="D57" s="3">
        <v>0</v>
      </c>
      <c r="E57" s="3">
        <v>0</v>
      </c>
      <c r="F57" s="3">
        <v>1</v>
      </c>
      <c r="G57" s="3">
        <v>1</v>
      </c>
      <c r="H57" s="3">
        <v>2</v>
      </c>
      <c r="I57" s="3">
        <v>0</v>
      </c>
      <c r="J57" s="3">
        <v>1</v>
      </c>
      <c r="K57" s="3">
        <v>0</v>
      </c>
      <c r="L57" s="3">
        <v>2</v>
      </c>
      <c r="M57" s="3">
        <v>2</v>
      </c>
      <c r="N57" s="3">
        <v>0</v>
      </c>
      <c r="O57" s="3">
        <v>0</v>
      </c>
      <c r="P57" s="3">
        <f t="shared" si="4"/>
        <v>9</v>
      </c>
      <c r="Q57" s="3">
        <f t="shared" si="5"/>
        <v>15.42857142857143</v>
      </c>
    </row>
    <row r="58" spans="2:17" ht="12.75">
      <c r="B58" s="8" t="s">
        <v>63</v>
      </c>
      <c r="C58" s="3"/>
      <c r="D58" s="3">
        <v>4</v>
      </c>
      <c r="E58" s="3">
        <v>2</v>
      </c>
      <c r="F58" s="3">
        <v>3</v>
      </c>
      <c r="G58" s="3">
        <v>4</v>
      </c>
      <c r="H58" s="3">
        <v>4</v>
      </c>
      <c r="I58" s="3">
        <v>0</v>
      </c>
      <c r="J58" s="3">
        <v>4</v>
      </c>
      <c r="K58" s="3">
        <v>2</v>
      </c>
      <c r="L58" s="3">
        <v>3</v>
      </c>
      <c r="M58" s="3">
        <v>4</v>
      </c>
      <c r="N58" s="3">
        <v>0</v>
      </c>
      <c r="O58" s="3">
        <v>2</v>
      </c>
      <c r="P58" s="3">
        <f t="shared" si="4"/>
        <v>32</v>
      </c>
      <c r="Q58" s="3">
        <f t="shared" si="5"/>
        <v>54.857142857142854</v>
      </c>
    </row>
    <row r="59" spans="2:17" ht="12.75">
      <c r="B59" s="8" t="s">
        <v>38</v>
      </c>
      <c r="C59" s="3"/>
      <c r="D59" s="3">
        <v>0</v>
      </c>
      <c r="E59" s="3">
        <v>2</v>
      </c>
      <c r="F59" s="3">
        <v>4</v>
      </c>
      <c r="G59" s="3">
        <v>1</v>
      </c>
      <c r="H59" s="3">
        <v>2</v>
      </c>
      <c r="I59" s="3">
        <v>1</v>
      </c>
      <c r="J59" s="3">
        <v>1</v>
      </c>
      <c r="K59" s="3">
        <v>0</v>
      </c>
      <c r="L59" s="3">
        <v>2</v>
      </c>
      <c r="M59" s="3">
        <v>0</v>
      </c>
      <c r="N59" s="3">
        <v>5</v>
      </c>
      <c r="O59" s="3">
        <v>2</v>
      </c>
      <c r="P59" s="3">
        <f t="shared" si="4"/>
        <v>20</v>
      </c>
      <c r="Q59" s="3">
        <f t="shared" si="5"/>
        <v>34.285714285714285</v>
      </c>
    </row>
    <row r="60" spans="2:17" ht="12.75">
      <c r="B60" s="10" t="s">
        <v>51</v>
      </c>
      <c r="C60" s="3"/>
      <c r="D60" s="3">
        <v>0</v>
      </c>
      <c r="E60" s="3">
        <v>0</v>
      </c>
      <c r="F60" s="3">
        <v>0</v>
      </c>
      <c r="G60" s="3">
        <v>0</v>
      </c>
      <c r="H60" s="3">
        <v>3</v>
      </c>
      <c r="I60" s="3">
        <v>0</v>
      </c>
      <c r="J60" s="3">
        <v>0</v>
      </c>
      <c r="K60" s="3">
        <v>0</v>
      </c>
      <c r="L60" s="3">
        <v>0</v>
      </c>
      <c r="M60" s="3">
        <v>1</v>
      </c>
      <c r="N60" s="3">
        <v>0</v>
      </c>
      <c r="O60" s="3">
        <v>0</v>
      </c>
      <c r="P60" s="3">
        <f t="shared" si="4"/>
        <v>4</v>
      </c>
      <c r="Q60" s="3">
        <f t="shared" si="5"/>
        <v>6.857142857142857</v>
      </c>
    </row>
    <row r="61" spans="2:17" ht="12.75">
      <c r="B61" s="14" t="s">
        <v>20</v>
      </c>
      <c r="C61" s="2">
        <f aca="true" t="shared" si="6" ref="C61:P61">SUM(C46:C60)</f>
        <v>0</v>
      </c>
      <c r="D61" s="2">
        <f t="shared" si="6"/>
        <v>83</v>
      </c>
      <c r="E61" s="2">
        <f t="shared" si="6"/>
        <v>54</v>
      </c>
      <c r="F61" s="2">
        <f t="shared" si="6"/>
        <v>62</v>
      </c>
      <c r="G61" s="2">
        <f t="shared" si="6"/>
        <v>56</v>
      </c>
      <c r="H61" s="2">
        <f t="shared" si="6"/>
        <v>75</v>
      </c>
      <c r="I61" s="2">
        <f t="shared" si="6"/>
        <v>60</v>
      </c>
      <c r="J61" s="2">
        <f t="shared" si="6"/>
        <v>82</v>
      </c>
      <c r="K61" s="2">
        <f t="shared" si="6"/>
        <v>56</v>
      </c>
      <c r="L61" s="2">
        <f t="shared" si="6"/>
        <v>53</v>
      </c>
      <c r="M61" s="2">
        <f t="shared" si="6"/>
        <v>65</v>
      </c>
      <c r="N61" s="2">
        <f t="shared" si="6"/>
        <v>52</v>
      </c>
      <c r="O61" s="2">
        <f t="shared" si="6"/>
        <v>42</v>
      </c>
      <c r="P61" s="2">
        <f t="shared" si="6"/>
        <v>740</v>
      </c>
      <c r="Q61" s="3">
        <f t="shared" si="5"/>
        <v>1268.5714285714284</v>
      </c>
    </row>
    <row r="62" spans="2:17" ht="12.75">
      <c r="B62" s="8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2.75">
      <c r="B63" s="8" t="s">
        <v>21</v>
      </c>
      <c r="C63" s="3"/>
      <c r="D63" s="3">
        <v>13</v>
      </c>
      <c r="E63" s="3">
        <v>11</v>
      </c>
      <c r="F63" s="3">
        <v>12</v>
      </c>
      <c r="G63" s="3">
        <v>13</v>
      </c>
      <c r="H63" s="3">
        <v>14</v>
      </c>
      <c r="I63" s="3">
        <v>16</v>
      </c>
      <c r="J63" s="3">
        <v>3</v>
      </c>
      <c r="K63" s="3">
        <v>16</v>
      </c>
      <c r="L63" s="3">
        <v>14</v>
      </c>
      <c r="M63" s="3">
        <v>14</v>
      </c>
      <c r="N63" s="3">
        <v>5</v>
      </c>
      <c r="O63" s="3">
        <v>10</v>
      </c>
      <c r="P63" s="3">
        <f>SUM(C63:O63)</f>
        <v>141</v>
      </c>
      <c r="Q63" s="3">
        <f>(P63/7*12)</f>
        <v>241.71428571428572</v>
      </c>
    </row>
    <row r="64" spans="2:17" ht="12.75"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2.75">
      <c r="B65" s="7" t="s">
        <v>13</v>
      </c>
      <c r="C65" s="2">
        <f aca="true" t="shared" si="7" ref="C65:P65">SUM(C61:C63)</f>
        <v>0</v>
      </c>
      <c r="D65" s="2">
        <f t="shared" si="7"/>
        <v>96</v>
      </c>
      <c r="E65" s="2">
        <f t="shared" si="7"/>
        <v>65</v>
      </c>
      <c r="F65" s="2">
        <f t="shared" si="7"/>
        <v>74</v>
      </c>
      <c r="G65" s="2">
        <f t="shared" si="7"/>
        <v>69</v>
      </c>
      <c r="H65" s="2">
        <f t="shared" si="7"/>
        <v>89</v>
      </c>
      <c r="I65" s="2">
        <f t="shared" si="7"/>
        <v>76</v>
      </c>
      <c r="J65" s="2">
        <f t="shared" si="7"/>
        <v>85</v>
      </c>
      <c r="K65" s="2">
        <f t="shared" si="7"/>
        <v>72</v>
      </c>
      <c r="L65" s="2">
        <f t="shared" si="7"/>
        <v>67</v>
      </c>
      <c r="M65" s="2">
        <f t="shared" si="7"/>
        <v>79</v>
      </c>
      <c r="N65" s="2">
        <f t="shared" si="7"/>
        <v>57</v>
      </c>
      <c r="O65" s="2">
        <f t="shared" si="7"/>
        <v>52</v>
      </c>
      <c r="P65" s="27">
        <f t="shared" si="7"/>
        <v>881</v>
      </c>
      <c r="Q65" s="3">
        <f>(P65/7*12)</f>
        <v>1510.2857142857142</v>
      </c>
    </row>
  </sheetData>
  <sheetProtection/>
  <mergeCells count="8">
    <mergeCell ref="B40:P40"/>
    <mergeCell ref="B41:P41"/>
    <mergeCell ref="B42:P42"/>
    <mergeCell ref="B1:P1"/>
    <mergeCell ref="B2:P2"/>
    <mergeCell ref="B4:P4"/>
    <mergeCell ref="B5:P5"/>
    <mergeCell ref="B6:P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0"/>
  <sheetViews>
    <sheetView zoomScale="80" zoomScaleNormal="80" zoomScalePageLayoutView="0" workbookViewId="0" topLeftCell="A2">
      <selection activeCell="H32" sqref="H32"/>
    </sheetView>
  </sheetViews>
  <sheetFormatPr defaultColWidth="11.57421875" defaultRowHeight="12.75"/>
  <cols>
    <col min="1" max="1" width="8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7.42187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7109375" style="0" customWidth="1"/>
    <col min="17" max="17" width="7.8515625" style="0" customWidth="1"/>
  </cols>
  <sheetData>
    <row r="1" spans="2:16" ht="12.7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ht="12.7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23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24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59" t="s">
        <v>58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8" spans="2:17" ht="12.75">
      <c r="B8" s="1" t="s">
        <v>25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7</v>
      </c>
      <c r="I8" s="2" t="s">
        <v>9</v>
      </c>
      <c r="J8" s="2" t="s">
        <v>9</v>
      </c>
      <c r="K8" s="2" t="s">
        <v>8</v>
      </c>
      <c r="L8" s="2" t="s">
        <v>10</v>
      </c>
      <c r="M8" s="2" t="s">
        <v>11</v>
      </c>
      <c r="N8" s="2" t="s">
        <v>12</v>
      </c>
      <c r="O8" s="2" t="s">
        <v>4</v>
      </c>
      <c r="P8" s="2" t="s">
        <v>13</v>
      </c>
      <c r="Q8" s="3" t="s">
        <v>26</v>
      </c>
    </row>
    <row r="9" spans="2:17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3" t="s">
        <v>27</v>
      </c>
    </row>
    <row r="10" spans="2:17" ht="12.75">
      <c r="B10" s="4" t="s">
        <v>28</v>
      </c>
      <c r="C10" s="3">
        <v>96</v>
      </c>
      <c r="D10" s="3">
        <v>97</v>
      </c>
      <c r="E10" s="3">
        <v>82</v>
      </c>
      <c r="F10" s="3">
        <v>138</v>
      </c>
      <c r="G10" s="3">
        <v>116</v>
      </c>
      <c r="H10" s="3">
        <v>160</v>
      </c>
      <c r="I10" s="3">
        <v>217</v>
      </c>
      <c r="J10" s="3">
        <v>103</v>
      </c>
      <c r="K10" s="3">
        <v>72</v>
      </c>
      <c r="L10" s="3">
        <v>106</v>
      </c>
      <c r="M10" s="3">
        <v>95</v>
      </c>
      <c r="N10" s="3">
        <v>152</v>
      </c>
      <c r="O10" s="3"/>
      <c r="P10" s="3">
        <f>SUM(C10:O10)</f>
        <v>1434</v>
      </c>
      <c r="Q10" s="3">
        <f>(P10/9*12)</f>
        <v>1912</v>
      </c>
    </row>
    <row r="11" spans="2:17" ht="12.75">
      <c r="B11" s="4" t="s">
        <v>29</v>
      </c>
      <c r="C11" s="3">
        <v>4</v>
      </c>
      <c r="D11" s="3">
        <v>3</v>
      </c>
      <c r="E11" s="3">
        <v>3</v>
      </c>
      <c r="F11" s="3">
        <v>3</v>
      </c>
      <c r="G11" s="3">
        <v>5</v>
      </c>
      <c r="H11" s="3">
        <v>3</v>
      </c>
      <c r="I11" s="3">
        <v>5</v>
      </c>
      <c r="J11" s="3">
        <v>9</v>
      </c>
      <c r="K11" s="3">
        <v>0</v>
      </c>
      <c r="L11" s="3">
        <v>0</v>
      </c>
      <c r="M11" s="3">
        <v>6</v>
      </c>
      <c r="N11" s="3">
        <v>5</v>
      </c>
      <c r="O11" s="3"/>
      <c r="P11" s="3">
        <f>SUM(C11:O11)</f>
        <v>46</v>
      </c>
      <c r="Q11" s="3">
        <f>(P11/9*12)</f>
        <v>61.33333333333333</v>
      </c>
    </row>
    <row r="12" spans="2:17" ht="12.75">
      <c r="B12" s="4" t="s">
        <v>63</v>
      </c>
      <c r="C12" s="3">
        <v>10</v>
      </c>
      <c r="D12" s="3">
        <v>11</v>
      </c>
      <c r="E12" s="3">
        <v>5</v>
      </c>
      <c r="F12" s="3">
        <v>8</v>
      </c>
      <c r="G12" s="3">
        <v>8</v>
      </c>
      <c r="H12" s="3">
        <v>8</v>
      </c>
      <c r="I12" s="3">
        <v>11</v>
      </c>
      <c r="J12" s="3">
        <v>5</v>
      </c>
      <c r="K12" s="3">
        <v>10</v>
      </c>
      <c r="L12" s="3">
        <v>12</v>
      </c>
      <c r="M12" s="3">
        <v>8</v>
      </c>
      <c r="N12" s="3">
        <v>9</v>
      </c>
      <c r="O12" s="3"/>
      <c r="P12" s="3">
        <f>SUM(C12:O12)</f>
        <v>105</v>
      </c>
      <c r="Q12" s="3">
        <f>(P12/9*12)</f>
        <v>140</v>
      </c>
    </row>
    <row r="13" spans="2:17" ht="12.75">
      <c r="B13" s="4" t="s">
        <v>30</v>
      </c>
      <c r="C13" s="3">
        <v>3</v>
      </c>
      <c r="D13" s="3">
        <v>5</v>
      </c>
      <c r="E13" s="3">
        <v>6</v>
      </c>
      <c r="F13" s="3">
        <v>3</v>
      </c>
      <c r="G13" s="3">
        <v>3</v>
      </c>
      <c r="H13" s="3">
        <v>4</v>
      </c>
      <c r="I13" s="3">
        <v>3</v>
      </c>
      <c r="J13" s="3">
        <v>6</v>
      </c>
      <c r="K13" s="3">
        <v>2</v>
      </c>
      <c r="L13" s="3">
        <v>4</v>
      </c>
      <c r="M13" s="3">
        <v>3</v>
      </c>
      <c r="N13" s="3">
        <v>4</v>
      </c>
      <c r="O13" s="3"/>
      <c r="P13" s="3">
        <f>SUM(C13:O13)</f>
        <v>46</v>
      </c>
      <c r="Q13" s="3">
        <f>(P13/9*12)</f>
        <v>61.33333333333333</v>
      </c>
    </row>
    <row r="14" spans="2:17" ht="12.75">
      <c r="B14" s="4" t="s">
        <v>31</v>
      </c>
      <c r="C14" s="3"/>
      <c r="D14" s="3">
        <v>3</v>
      </c>
      <c r="E14" s="3">
        <v>4</v>
      </c>
      <c r="F14" s="3">
        <v>0</v>
      </c>
      <c r="G14" s="3">
        <v>2</v>
      </c>
      <c r="H14" s="3">
        <v>3</v>
      </c>
      <c r="I14" s="3">
        <v>6</v>
      </c>
      <c r="J14" s="3">
        <v>1</v>
      </c>
      <c r="K14" s="3">
        <v>7</v>
      </c>
      <c r="L14" s="3">
        <v>2</v>
      </c>
      <c r="M14" s="3">
        <v>0</v>
      </c>
      <c r="N14" s="3">
        <v>5</v>
      </c>
      <c r="O14" s="3"/>
      <c r="P14" s="3">
        <f>SUM(C14:O14)</f>
        <v>33</v>
      </c>
      <c r="Q14" s="3">
        <f>(P14/9*12)</f>
        <v>44</v>
      </c>
    </row>
    <row r="15" spans="2:17" ht="12.75"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2.75">
      <c r="B16" s="7" t="s">
        <v>13</v>
      </c>
      <c r="C16" s="2">
        <f aca="true" t="shared" si="0" ref="C16:P16">SUM(C10:C15)</f>
        <v>113</v>
      </c>
      <c r="D16" s="2">
        <f t="shared" si="0"/>
        <v>119</v>
      </c>
      <c r="E16" s="2">
        <f t="shared" si="0"/>
        <v>100</v>
      </c>
      <c r="F16" s="2">
        <f t="shared" si="0"/>
        <v>152</v>
      </c>
      <c r="G16" s="2">
        <f t="shared" si="0"/>
        <v>134</v>
      </c>
      <c r="H16" s="2">
        <f t="shared" si="0"/>
        <v>178</v>
      </c>
      <c r="I16" s="2">
        <f t="shared" si="0"/>
        <v>242</v>
      </c>
      <c r="J16" s="2">
        <f t="shared" si="0"/>
        <v>124</v>
      </c>
      <c r="K16" s="2">
        <f t="shared" si="0"/>
        <v>91</v>
      </c>
      <c r="L16" s="2">
        <f t="shared" si="0"/>
        <v>124</v>
      </c>
      <c r="M16" s="2">
        <f t="shared" si="0"/>
        <v>112</v>
      </c>
      <c r="N16" s="2">
        <f t="shared" si="0"/>
        <v>175</v>
      </c>
      <c r="O16" s="2">
        <f t="shared" si="0"/>
        <v>0</v>
      </c>
      <c r="P16" s="2">
        <f t="shared" si="0"/>
        <v>1664</v>
      </c>
      <c r="Q16" s="3">
        <f>(P16/9*12)</f>
        <v>2218.6666666666665</v>
      </c>
    </row>
    <row r="17" spans="2:17" ht="12.75"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/>
    </row>
    <row r="20" ht="12.75">
      <c r="B20" t="s">
        <v>59</v>
      </c>
    </row>
    <row r="21" spans="2:16" ht="12.75">
      <c r="B21" s="1" t="s">
        <v>25</v>
      </c>
      <c r="C21" s="2" t="s">
        <v>4</v>
      </c>
      <c r="D21" s="2" t="s">
        <v>5</v>
      </c>
      <c r="E21" s="2" t="s">
        <v>6</v>
      </c>
      <c r="F21" s="2" t="s">
        <v>7</v>
      </c>
      <c r="G21" s="2" t="s">
        <v>8</v>
      </c>
      <c r="H21" s="2" t="s">
        <v>7</v>
      </c>
      <c r="I21" s="2" t="s">
        <v>9</v>
      </c>
      <c r="J21" s="2" t="s">
        <v>9</v>
      </c>
      <c r="K21" s="2" t="s">
        <v>8</v>
      </c>
      <c r="L21" s="2" t="s">
        <v>10</v>
      </c>
      <c r="M21" s="2" t="s">
        <v>11</v>
      </c>
      <c r="N21" s="2" t="s">
        <v>12</v>
      </c>
      <c r="O21" s="2" t="s">
        <v>4</v>
      </c>
      <c r="P21" s="2" t="s">
        <v>13</v>
      </c>
    </row>
    <row r="22" spans="2:16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12.75">
      <c r="B23" s="4" t="s">
        <v>28</v>
      </c>
      <c r="C23" s="3"/>
      <c r="D23" s="3">
        <v>97</v>
      </c>
      <c r="E23" s="3">
        <v>82</v>
      </c>
      <c r="F23" s="3">
        <v>138</v>
      </c>
      <c r="G23" s="3">
        <v>116</v>
      </c>
      <c r="H23" s="3">
        <v>160</v>
      </c>
      <c r="I23" s="3">
        <v>217</v>
      </c>
      <c r="J23" s="3">
        <v>103</v>
      </c>
      <c r="K23" s="3">
        <v>72</v>
      </c>
      <c r="L23" s="3">
        <v>106</v>
      </c>
      <c r="M23" s="3">
        <v>95</v>
      </c>
      <c r="N23" s="3">
        <v>152</v>
      </c>
      <c r="O23" s="3">
        <v>95</v>
      </c>
      <c r="P23" s="3">
        <f aca="true" t="shared" si="1" ref="P23:P28">SUM(C23:O23)</f>
        <v>1433</v>
      </c>
    </row>
    <row r="24" spans="2:16" ht="12.75">
      <c r="B24" s="4" t="s">
        <v>29</v>
      </c>
      <c r="C24" s="3"/>
      <c r="D24" s="3">
        <v>3</v>
      </c>
      <c r="E24" s="3">
        <v>3</v>
      </c>
      <c r="F24" s="3">
        <v>3</v>
      </c>
      <c r="G24" s="3">
        <v>5</v>
      </c>
      <c r="H24" s="3">
        <v>3</v>
      </c>
      <c r="I24" s="3">
        <v>5</v>
      </c>
      <c r="J24" s="3">
        <v>9</v>
      </c>
      <c r="K24" s="3">
        <v>0</v>
      </c>
      <c r="L24" s="3">
        <v>0</v>
      </c>
      <c r="M24" s="3">
        <v>6</v>
      </c>
      <c r="N24" s="3">
        <v>5</v>
      </c>
      <c r="O24" s="3">
        <v>7</v>
      </c>
      <c r="P24" s="3">
        <f t="shared" si="1"/>
        <v>49</v>
      </c>
    </row>
    <row r="25" spans="2:16" ht="12.75">
      <c r="B25" s="4" t="s">
        <v>63</v>
      </c>
      <c r="C25" s="3"/>
      <c r="D25" s="3">
        <v>11</v>
      </c>
      <c r="E25" s="3">
        <v>5</v>
      </c>
      <c r="F25" s="3">
        <v>8</v>
      </c>
      <c r="G25" s="3">
        <v>8</v>
      </c>
      <c r="H25" s="3">
        <v>8</v>
      </c>
      <c r="I25" s="3">
        <v>11</v>
      </c>
      <c r="J25" s="3">
        <v>5</v>
      </c>
      <c r="K25" s="3">
        <v>10</v>
      </c>
      <c r="L25" s="3">
        <v>12</v>
      </c>
      <c r="M25" s="3">
        <v>8</v>
      </c>
      <c r="N25" s="3">
        <v>9</v>
      </c>
      <c r="O25" s="3">
        <v>9</v>
      </c>
      <c r="P25" s="3">
        <f t="shared" si="1"/>
        <v>104</v>
      </c>
    </row>
    <row r="26" spans="2:16" ht="12.75">
      <c r="B26" s="4" t="s">
        <v>30</v>
      </c>
      <c r="C26" s="3"/>
      <c r="D26" s="3">
        <v>5</v>
      </c>
      <c r="E26" s="3">
        <v>6</v>
      </c>
      <c r="F26" s="3">
        <v>3</v>
      </c>
      <c r="G26" s="3">
        <v>3</v>
      </c>
      <c r="H26" s="3">
        <v>4</v>
      </c>
      <c r="I26" s="3">
        <v>3</v>
      </c>
      <c r="J26" s="3">
        <v>6</v>
      </c>
      <c r="K26" s="3">
        <v>2</v>
      </c>
      <c r="L26" s="3">
        <v>4</v>
      </c>
      <c r="M26" s="3">
        <v>3</v>
      </c>
      <c r="N26" s="3">
        <v>4</v>
      </c>
      <c r="O26" s="3">
        <v>6</v>
      </c>
      <c r="P26" s="3">
        <f t="shared" si="1"/>
        <v>49</v>
      </c>
    </row>
    <row r="27" spans="2:16" ht="12.75">
      <c r="B27" s="4" t="s">
        <v>31</v>
      </c>
      <c r="C27" s="3"/>
      <c r="D27" s="3">
        <v>3</v>
      </c>
      <c r="E27" s="3">
        <v>4</v>
      </c>
      <c r="F27" s="3"/>
      <c r="G27" s="3">
        <v>2</v>
      </c>
      <c r="H27" s="3">
        <v>3</v>
      </c>
      <c r="I27" s="3">
        <v>6</v>
      </c>
      <c r="J27" s="3">
        <v>1</v>
      </c>
      <c r="K27" s="3">
        <v>7</v>
      </c>
      <c r="L27" s="3">
        <v>2</v>
      </c>
      <c r="M27" s="3">
        <v>0</v>
      </c>
      <c r="N27" s="3">
        <v>5</v>
      </c>
      <c r="O27" s="3">
        <v>4</v>
      </c>
      <c r="P27" s="3">
        <f t="shared" si="1"/>
        <v>37</v>
      </c>
    </row>
    <row r="28" spans="2:16" ht="12.75"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1"/>
        <v>0</v>
      </c>
    </row>
    <row r="29" spans="2:16" ht="12.75">
      <c r="B29" s="7" t="s">
        <v>13</v>
      </c>
      <c r="C29" s="2">
        <f aca="true" t="shared" si="2" ref="C29:P29">SUM(C23:C28)</f>
        <v>0</v>
      </c>
      <c r="D29" s="2">
        <f t="shared" si="2"/>
        <v>119</v>
      </c>
      <c r="E29" s="2">
        <f t="shared" si="2"/>
        <v>100</v>
      </c>
      <c r="F29" s="2">
        <f t="shared" si="2"/>
        <v>152</v>
      </c>
      <c r="G29" s="2">
        <f t="shared" si="2"/>
        <v>134</v>
      </c>
      <c r="H29" s="2">
        <f t="shared" si="2"/>
        <v>178</v>
      </c>
      <c r="I29" s="2">
        <f t="shared" si="2"/>
        <v>242</v>
      </c>
      <c r="J29" s="2">
        <f t="shared" si="2"/>
        <v>124</v>
      </c>
      <c r="K29" s="2">
        <f t="shared" si="2"/>
        <v>91</v>
      </c>
      <c r="L29" s="2">
        <f t="shared" si="2"/>
        <v>124</v>
      </c>
      <c r="M29" s="2">
        <f t="shared" si="2"/>
        <v>112</v>
      </c>
      <c r="N29" s="2">
        <f t="shared" si="2"/>
        <v>175</v>
      </c>
      <c r="O29" s="2">
        <f t="shared" si="2"/>
        <v>121</v>
      </c>
      <c r="P29" s="2">
        <f t="shared" si="2"/>
        <v>1672</v>
      </c>
    </row>
    <row r="30" spans="2:16" ht="12.75"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sheetProtection/>
  <mergeCells count="5">
    <mergeCell ref="B6:P6"/>
    <mergeCell ref="B1:P1"/>
    <mergeCell ref="B2:P2"/>
    <mergeCell ref="B4:P4"/>
    <mergeCell ref="B5:P5"/>
  </mergeCells>
  <printOptions/>
  <pageMargins left="0.7874015748031497" right="0.7874015748031497" top="0.7874015748031497" bottom="0.7874015748031497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Q44"/>
  <sheetViews>
    <sheetView zoomScalePageLayoutView="0" workbookViewId="0" topLeftCell="A6">
      <selection activeCell="T37" sqref="T37"/>
    </sheetView>
  </sheetViews>
  <sheetFormatPr defaultColWidth="11.57421875" defaultRowHeight="12.75"/>
  <cols>
    <col min="1" max="1" width="9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7.42187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421875" style="0" customWidth="1"/>
    <col min="17" max="17" width="7.28125" style="0" customWidth="1"/>
  </cols>
  <sheetData>
    <row r="1" spans="2:16" ht="12.7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ht="12.7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60" t="s">
        <v>92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0" ht="18.75">
      <c r="B6" s="15" t="s">
        <v>45</v>
      </c>
      <c r="H6" s="16"/>
      <c r="I6" s="15" t="s">
        <v>87</v>
      </c>
      <c r="J6" s="16"/>
    </row>
    <row r="7" spans="2:17" ht="12.75">
      <c r="B7" s="1"/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7</v>
      </c>
      <c r="I7" s="2" t="s">
        <v>9</v>
      </c>
      <c r="J7" s="2" t="s">
        <v>9</v>
      </c>
      <c r="K7" s="2" t="s">
        <v>8</v>
      </c>
      <c r="L7" s="2" t="s">
        <v>10</v>
      </c>
      <c r="M7" s="2" t="s">
        <v>11</v>
      </c>
      <c r="N7" s="2" t="s">
        <v>12</v>
      </c>
      <c r="O7" s="2" t="s">
        <v>4</v>
      </c>
      <c r="P7" s="2" t="s">
        <v>13</v>
      </c>
      <c r="Q7" s="3"/>
    </row>
    <row r="8" spans="2:17" ht="12.75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</row>
    <row r="9" spans="2:17" ht="12.75">
      <c r="B9" s="4" t="s">
        <v>17</v>
      </c>
      <c r="C9" s="3"/>
      <c r="D9" s="3">
        <v>17</v>
      </c>
      <c r="E9" s="3">
        <v>23</v>
      </c>
      <c r="F9" s="3">
        <v>26</v>
      </c>
      <c r="G9" s="3">
        <v>27</v>
      </c>
      <c r="H9" s="3">
        <v>18</v>
      </c>
      <c r="I9" s="3">
        <v>30</v>
      </c>
      <c r="J9" s="3">
        <v>35</v>
      </c>
      <c r="K9" s="3">
        <v>18</v>
      </c>
      <c r="L9" s="3">
        <v>24</v>
      </c>
      <c r="M9" s="3">
        <v>24</v>
      </c>
      <c r="N9" s="3">
        <v>14</v>
      </c>
      <c r="O9" s="3">
        <v>19</v>
      </c>
      <c r="P9" s="3">
        <f>SUM(C9:O9)</f>
        <v>275</v>
      </c>
      <c r="Q9" s="3"/>
    </row>
    <row r="10" spans="2:17" ht="12.75">
      <c r="B10" s="4" t="s">
        <v>18</v>
      </c>
      <c r="C10" s="3"/>
      <c r="D10" s="3">
        <v>39</v>
      </c>
      <c r="E10" s="3">
        <v>11</v>
      </c>
      <c r="F10" s="3">
        <v>22</v>
      </c>
      <c r="G10" s="3">
        <v>9</v>
      </c>
      <c r="H10" s="3">
        <v>31</v>
      </c>
      <c r="I10" s="3">
        <v>9</v>
      </c>
      <c r="J10" s="3">
        <v>28</v>
      </c>
      <c r="K10" s="3">
        <v>18</v>
      </c>
      <c r="L10" s="3">
        <v>9</v>
      </c>
      <c r="M10" s="3">
        <v>26</v>
      </c>
      <c r="N10" s="3">
        <v>25</v>
      </c>
      <c r="O10" s="3">
        <v>17</v>
      </c>
      <c r="P10" s="3">
        <f>SUM(C10:O10)</f>
        <v>244</v>
      </c>
      <c r="Q10" s="3"/>
    </row>
    <row r="11" spans="2:17" ht="12.75">
      <c r="B11" s="4" t="s">
        <v>52</v>
      </c>
      <c r="C11" s="3"/>
      <c r="D11" s="3">
        <v>0</v>
      </c>
      <c r="E11" s="3">
        <v>1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2</v>
      </c>
      <c r="N11" s="3">
        <v>1</v>
      </c>
      <c r="O11" s="3">
        <v>0</v>
      </c>
      <c r="P11" s="3"/>
      <c r="Q11" s="3"/>
    </row>
    <row r="12" spans="2:17" ht="12.75">
      <c r="B12" s="4" t="s">
        <v>53</v>
      </c>
      <c r="C12" s="3"/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1</v>
      </c>
      <c r="L12" s="3">
        <v>1</v>
      </c>
      <c r="M12" s="3">
        <v>0</v>
      </c>
      <c r="N12" s="3">
        <v>0</v>
      </c>
      <c r="O12" s="3">
        <v>0</v>
      </c>
      <c r="P12" s="3"/>
      <c r="Q12" s="3"/>
    </row>
    <row r="13" spans="2:17" ht="12.75">
      <c r="B13" s="4" t="s">
        <v>19</v>
      </c>
      <c r="C13" s="3"/>
      <c r="D13" s="3">
        <v>27</v>
      </c>
      <c r="E13" s="3">
        <v>19</v>
      </c>
      <c r="F13" s="3">
        <v>14</v>
      </c>
      <c r="G13" s="3">
        <v>19</v>
      </c>
      <c r="H13" s="3">
        <v>26</v>
      </c>
      <c r="I13" s="3">
        <v>21</v>
      </c>
      <c r="J13" s="3">
        <v>18</v>
      </c>
      <c r="K13" s="3">
        <v>18</v>
      </c>
      <c r="L13" s="3">
        <v>19</v>
      </c>
      <c r="M13" s="3">
        <v>13</v>
      </c>
      <c r="N13" s="3">
        <v>12</v>
      </c>
      <c r="O13" s="3">
        <v>6</v>
      </c>
      <c r="P13" s="3">
        <f>SUM(C13:O13)</f>
        <v>212</v>
      </c>
      <c r="Q13" s="3"/>
    </row>
    <row r="14" spans="2:17" ht="12.75">
      <c r="B14" s="5" t="s">
        <v>20</v>
      </c>
      <c r="C14" s="2"/>
      <c r="D14" s="2">
        <f aca="true" t="shared" si="0" ref="D14:O14">SUM(D9:D13)</f>
        <v>83</v>
      </c>
      <c r="E14" s="2">
        <f t="shared" si="0"/>
        <v>54</v>
      </c>
      <c r="F14" s="2">
        <f t="shared" si="0"/>
        <v>62</v>
      </c>
      <c r="G14" s="2">
        <f t="shared" si="0"/>
        <v>56</v>
      </c>
      <c r="H14" s="2">
        <f t="shared" si="0"/>
        <v>75</v>
      </c>
      <c r="I14" s="2">
        <f t="shared" si="0"/>
        <v>60</v>
      </c>
      <c r="J14" s="2">
        <f t="shared" si="0"/>
        <v>82</v>
      </c>
      <c r="K14" s="2">
        <f t="shared" si="0"/>
        <v>56</v>
      </c>
      <c r="L14" s="2">
        <f t="shared" si="0"/>
        <v>53</v>
      </c>
      <c r="M14" s="2">
        <f t="shared" si="0"/>
        <v>65</v>
      </c>
      <c r="N14" s="2">
        <f t="shared" si="0"/>
        <v>52</v>
      </c>
      <c r="O14" s="2">
        <f t="shared" si="0"/>
        <v>42</v>
      </c>
      <c r="P14" s="2">
        <f>SUM(C14:O14)</f>
        <v>740</v>
      </c>
      <c r="Q14" s="1"/>
    </row>
    <row r="15" spans="2:17" ht="12.75"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2.75">
      <c r="B16" s="4" t="s">
        <v>21</v>
      </c>
      <c r="C16" s="3"/>
      <c r="D16" s="3">
        <v>13</v>
      </c>
      <c r="E16" s="3">
        <v>11</v>
      </c>
      <c r="F16" s="3">
        <v>12</v>
      </c>
      <c r="G16" s="3">
        <v>13</v>
      </c>
      <c r="H16" s="3">
        <v>14</v>
      </c>
      <c r="I16" s="3">
        <v>16</v>
      </c>
      <c r="J16" s="3">
        <v>3</v>
      </c>
      <c r="K16" s="3">
        <v>16</v>
      </c>
      <c r="L16" s="3">
        <v>14</v>
      </c>
      <c r="M16" s="3">
        <v>14</v>
      </c>
      <c r="N16" s="3">
        <v>5</v>
      </c>
      <c r="O16" s="3">
        <v>10</v>
      </c>
      <c r="P16" s="3">
        <f>SUM(C16:O16)</f>
        <v>141</v>
      </c>
      <c r="Q16" s="3"/>
    </row>
    <row r="17" spans="2:17" ht="12.75">
      <c r="B17" s="6" t="s">
        <v>13</v>
      </c>
      <c r="C17" s="2"/>
      <c r="D17" s="2">
        <f aca="true" t="shared" si="1" ref="D17:P17">SUM(D14:D16)</f>
        <v>96</v>
      </c>
      <c r="E17" s="2">
        <f t="shared" si="1"/>
        <v>65</v>
      </c>
      <c r="F17" s="2">
        <f t="shared" si="1"/>
        <v>74</v>
      </c>
      <c r="G17" s="2">
        <f t="shared" si="1"/>
        <v>69</v>
      </c>
      <c r="H17" s="2">
        <f t="shared" si="1"/>
        <v>89</v>
      </c>
      <c r="I17" s="2">
        <f t="shared" si="1"/>
        <v>76</v>
      </c>
      <c r="J17" s="2">
        <f t="shared" si="1"/>
        <v>85</v>
      </c>
      <c r="K17" s="2">
        <f t="shared" si="1"/>
        <v>72</v>
      </c>
      <c r="L17" s="2">
        <f t="shared" si="1"/>
        <v>67</v>
      </c>
      <c r="M17" s="2">
        <f t="shared" si="1"/>
        <v>79</v>
      </c>
      <c r="N17" s="2">
        <f t="shared" si="1"/>
        <v>57</v>
      </c>
      <c r="O17" s="2">
        <f t="shared" si="1"/>
        <v>52</v>
      </c>
      <c r="P17" s="2">
        <f t="shared" si="1"/>
        <v>881</v>
      </c>
      <c r="Q17" s="12"/>
    </row>
    <row r="18" spans="2:17" ht="12.75"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4"/>
    </row>
    <row r="19" spans="2:17" ht="12.75"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</row>
    <row r="20" ht="18.75">
      <c r="B20" s="15" t="s">
        <v>46</v>
      </c>
    </row>
    <row r="21" spans="2:16" ht="12.75">
      <c r="B21" s="1"/>
      <c r="C21" s="2" t="s">
        <v>4</v>
      </c>
      <c r="D21" s="2" t="s">
        <v>5</v>
      </c>
      <c r="E21" s="2" t="s">
        <v>6</v>
      </c>
      <c r="F21" s="2" t="s">
        <v>7</v>
      </c>
      <c r="G21" s="2" t="s">
        <v>8</v>
      </c>
      <c r="H21" s="2" t="s">
        <v>7</v>
      </c>
      <c r="I21" s="2" t="s">
        <v>9</v>
      </c>
      <c r="J21" s="2" t="s">
        <v>9</v>
      </c>
      <c r="K21" s="2" t="s">
        <v>8</v>
      </c>
      <c r="L21" s="2" t="s">
        <v>10</v>
      </c>
      <c r="M21" s="2" t="s">
        <v>11</v>
      </c>
      <c r="N21" s="2" t="s">
        <v>12</v>
      </c>
      <c r="O21" s="2" t="s">
        <v>4</v>
      </c>
      <c r="P21" s="2" t="s">
        <v>13</v>
      </c>
    </row>
    <row r="22" spans="2:16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12.75">
      <c r="B23" s="4" t="s">
        <v>17</v>
      </c>
      <c r="C23" s="3"/>
      <c r="D23" s="3">
        <v>17</v>
      </c>
      <c r="E23" s="3">
        <v>23</v>
      </c>
      <c r="F23" s="3">
        <v>26</v>
      </c>
      <c r="G23" s="3">
        <v>27</v>
      </c>
      <c r="H23" s="3">
        <v>18</v>
      </c>
      <c r="I23" s="3">
        <v>30</v>
      </c>
      <c r="J23" s="3">
        <v>35</v>
      </c>
      <c r="K23" s="3">
        <v>18</v>
      </c>
      <c r="L23" s="3">
        <v>24</v>
      </c>
      <c r="M23" s="3">
        <v>24</v>
      </c>
      <c r="N23" s="3">
        <v>14</v>
      </c>
      <c r="O23" s="3">
        <v>19</v>
      </c>
      <c r="P23" s="3">
        <f aca="true" t="shared" si="2" ref="P23:P28">SUM(C23:O23)</f>
        <v>275</v>
      </c>
    </row>
    <row r="24" spans="2:16" ht="12.75">
      <c r="B24" s="4" t="s">
        <v>18</v>
      </c>
      <c r="C24" s="3"/>
      <c r="D24" s="3">
        <v>39</v>
      </c>
      <c r="E24" s="3">
        <v>11</v>
      </c>
      <c r="F24" s="3">
        <v>22</v>
      </c>
      <c r="G24" s="3">
        <v>9</v>
      </c>
      <c r="H24" s="3">
        <v>31</v>
      </c>
      <c r="I24" s="3">
        <v>9</v>
      </c>
      <c r="J24" s="3">
        <v>28</v>
      </c>
      <c r="K24" s="3">
        <v>18</v>
      </c>
      <c r="L24" s="3">
        <v>9</v>
      </c>
      <c r="M24" s="3">
        <v>26</v>
      </c>
      <c r="N24" s="3">
        <v>25</v>
      </c>
      <c r="O24" s="3">
        <v>17</v>
      </c>
      <c r="P24" s="3">
        <f t="shared" si="2"/>
        <v>244</v>
      </c>
    </row>
    <row r="25" spans="2:16" ht="12.75">
      <c r="B25" s="4" t="s">
        <v>52</v>
      </c>
      <c r="C25" s="3"/>
      <c r="D25" s="3">
        <v>0</v>
      </c>
      <c r="E25" s="3">
        <v>1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2</v>
      </c>
      <c r="N25" s="3">
        <v>1</v>
      </c>
      <c r="O25" s="3">
        <v>0</v>
      </c>
      <c r="P25" s="3">
        <f t="shared" si="2"/>
        <v>6</v>
      </c>
    </row>
    <row r="26" spans="2:16" ht="12.75">
      <c r="B26" s="4" t="s">
        <v>53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1</v>
      </c>
      <c r="L26" s="3">
        <v>1</v>
      </c>
      <c r="M26" s="3">
        <v>0</v>
      </c>
      <c r="N26" s="3">
        <v>0</v>
      </c>
      <c r="O26" s="3">
        <v>0</v>
      </c>
      <c r="P26" s="3">
        <f t="shared" si="2"/>
        <v>3</v>
      </c>
    </row>
    <row r="27" spans="2:16" ht="12.75">
      <c r="B27" s="4" t="s">
        <v>19</v>
      </c>
      <c r="C27" s="3"/>
      <c r="D27" s="3">
        <v>27</v>
      </c>
      <c r="E27" s="3">
        <v>19</v>
      </c>
      <c r="F27" s="3">
        <v>14</v>
      </c>
      <c r="G27" s="3">
        <v>19</v>
      </c>
      <c r="H27" s="3">
        <v>26</v>
      </c>
      <c r="I27" s="3">
        <v>21</v>
      </c>
      <c r="J27" s="3">
        <v>18</v>
      </c>
      <c r="K27" s="3">
        <v>18</v>
      </c>
      <c r="L27" s="3">
        <v>19</v>
      </c>
      <c r="M27" s="3">
        <v>13</v>
      </c>
      <c r="N27" s="3">
        <v>12</v>
      </c>
      <c r="O27" s="3">
        <v>6</v>
      </c>
      <c r="P27" s="3">
        <f t="shared" si="2"/>
        <v>212</v>
      </c>
    </row>
    <row r="28" spans="2:16" ht="12.75">
      <c r="B28" s="5" t="s">
        <v>20</v>
      </c>
      <c r="C28" s="2"/>
      <c r="D28" s="2">
        <f aca="true" t="shared" si="3" ref="D28:O28">SUM(D23:D27)</f>
        <v>83</v>
      </c>
      <c r="E28" s="2">
        <f t="shared" si="3"/>
        <v>54</v>
      </c>
      <c r="F28" s="2">
        <f t="shared" si="3"/>
        <v>62</v>
      </c>
      <c r="G28" s="2">
        <f t="shared" si="3"/>
        <v>56</v>
      </c>
      <c r="H28" s="2">
        <f t="shared" si="3"/>
        <v>75</v>
      </c>
      <c r="I28" s="2">
        <f t="shared" si="3"/>
        <v>60</v>
      </c>
      <c r="J28" s="2">
        <f t="shared" si="3"/>
        <v>82</v>
      </c>
      <c r="K28" s="2">
        <f t="shared" si="3"/>
        <v>56</v>
      </c>
      <c r="L28" s="2">
        <f t="shared" si="3"/>
        <v>53</v>
      </c>
      <c r="M28" s="2">
        <f t="shared" si="3"/>
        <v>65</v>
      </c>
      <c r="N28" s="2">
        <f t="shared" si="3"/>
        <v>52</v>
      </c>
      <c r="O28" s="2">
        <f t="shared" si="3"/>
        <v>42</v>
      </c>
      <c r="P28" s="2">
        <f t="shared" si="2"/>
        <v>740</v>
      </c>
    </row>
    <row r="29" spans="2:16" ht="12.75"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2:16" ht="12.75">
      <c r="B30" s="4" t="s">
        <v>21</v>
      </c>
      <c r="C30" s="3"/>
      <c r="D30" s="3">
        <v>13</v>
      </c>
      <c r="E30" s="3">
        <v>11</v>
      </c>
      <c r="F30" s="3">
        <v>12</v>
      </c>
      <c r="G30" s="3">
        <v>13</v>
      </c>
      <c r="H30" s="3">
        <v>14</v>
      </c>
      <c r="I30" s="3">
        <v>16</v>
      </c>
      <c r="J30" s="3">
        <v>3</v>
      </c>
      <c r="K30" s="3">
        <v>16</v>
      </c>
      <c r="L30" s="3">
        <v>14</v>
      </c>
      <c r="M30" s="3">
        <v>14</v>
      </c>
      <c r="N30" s="3">
        <v>5</v>
      </c>
      <c r="O30" s="3">
        <v>10</v>
      </c>
      <c r="P30" s="3">
        <f>SUM(C30:O30)</f>
        <v>141</v>
      </c>
    </row>
    <row r="31" spans="2:16" ht="12.75">
      <c r="B31" s="6" t="s">
        <v>13</v>
      </c>
      <c r="C31" s="2"/>
      <c r="D31" s="2">
        <f aca="true" t="shared" si="4" ref="D31:P31">SUM(D28:D30)</f>
        <v>96</v>
      </c>
      <c r="E31" s="2">
        <f t="shared" si="4"/>
        <v>65</v>
      </c>
      <c r="F31" s="2">
        <f t="shared" si="4"/>
        <v>74</v>
      </c>
      <c r="G31" s="2">
        <f t="shared" si="4"/>
        <v>69</v>
      </c>
      <c r="H31" s="2">
        <f t="shared" si="4"/>
        <v>89</v>
      </c>
      <c r="I31" s="2">
        <f t="shared" si="4"/>
        <v>76</v>
      </c>
      <c r="J31" s="2">
        <f t="shared" si="4"/>
        <v>85</v>
      </c>
      <c r="K31" s="2">
        <f t="shared" si="4"/>
        <v>72</v>
      </c>
      <c r="L31" s="2">
        <f t="shared" si="4"/>
        <v>67</v>
      </c>
      <c r="M31" s="2">
        <f t="shared" si="4"/>
        <v>79</v>
      </c>
      <c r="N31" s="2">
        <f t="shared" si="4"/>
        <v>57</v>
      </c>
      <c r="O31" s="2">
        <f t="shared" si="4"/>
        <v>52</v>
      </c>
      <c r="P31" s="2">
        <f t="shared" si="4"/>
        <v>881</v>
      </c>
    </row>
    <row r="33" ht="18.75">
      <c r="B33" s="15" t="s">
        <v>47</v>
      </c>
    </row>
    <row r="34" spans="2:16" ht="12.75">
      <c r="B34" s="1"/>
      <c r="C34" s="2" t="s">
        <v>4</v>
      </c>
      <c r="D34" s="2" t="s">
        <v>5</v>
      </c>
      <c r="E34" s="2" t="s">
        <v>6</v>
      </c>
      <c r="F34" s="2" t="s">
        <v>7</v>
      </c>
      <c r="G34" s="2" t="s">
        <v>8</v>
      </c>
      <c r="H34" s="2" t="s">
        <v>7</v>
      </c>
      <c r="I34" s="2" t="s">
        <v>9</v>
      </c>
      <c r="J34" s="2" t="s">
        <v>9</v>
      </c>
      <c r="K34" s="2" t="s">
        <v>8</v>
      </c>
      <c r="L34" s="2" t="s">
        <v>10</v>
      </c>
      <c r="M34" s="2" t="s">
        <v>11</v>
      </c>
      <c r="N34" s="2" t="s">
        <v>12</v>
      </c>
      <c r="O34" s="2" t="s">
        <v>4</v>
      </c>
      <c r="P34" s="2" t="s">
        <v>13</v>
      </c>
    </row>
    <row r="35" spans="2:16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12.75">
      <c r="B36" s="4" t="s">
        <v>17</v>
      </c>
      <c r="C36" s="3"/>
      <c r="D36" s="3">
        <f aca="true" t="shared" si="5" ref="D36:O36">(D9-D23)</f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  <c r="I36" s="3">
        <f t="shared" si="5"/>
        <v>0</v>
      </c>
      <c r="J36" s="3">
        <f t="shared" si="5"/>
        <v>0</v>
      </c>
      <c r="K36" s="3">
        <f t="shared" si="5"/>
        <v>0</v>
      </c>
      <c r="L36" s="3">
        <f t="shared" si="5"/>
        <v>0</v>
      </c>
      <c r="M36" s="3">
        <f>(M9-M23)</f>
        <v>0</v>
      </c>
      <c r="N36" s="3">
        <f t="shared" si="5"/>
        <v>0</v>
      </c>
      <c r="O36" s="3">
        <f t="shared" si="5"/>
        <v>0</v>
      </c>
      <c r="P36" s="3">
        <f aca="true" t="shared" si="6" ref="P36:P41">SUM(C36:O36)</f>
        <v>0</v>
      </c>
    </row>
    <row r="37" spans="2:16" ht="12.75">
      <c r="B37" s="4" t="s">
        <v>18</v>
      </c>
      <c r="C37" s="3"/>
      <c r="D37" s="3">
        <f aca="true" t="shared" si="7" ref="D37:O37">(D10-D24)</f>
        <v>0</v>
      </c>
      <c r="E37" s="3">
        <f t="shared" si="7"/>
        <v>0</v>
      </c>
      <c r="F37" s="3">
        <f t="shared" si="7"/>
        <v>0</v>
      </c>
      <c r="G37" s="3">
        <f t="shared" si="7"/>
        <v>0</v>
      </c>
      <c r="H37" s="3">
        <f t="shared" si="7"/>
        <v>0</v>
      </c>
      <c r="I37" s="3">
        <f t="shared" si="7"/>
        <v>0</v>
      </c>
      <c r="J37" s="3">
        <f t="shared" si="7"/>
        <v>0</v>
      </c>
      <c r="K37" s="3">
        <f t="shared" si="7"/>
        <v>0</v>
      </c>
      <c r="L37" s="3">
        <f t="shared" si="7"/>
        <v>0</v>
      </c>
      <c r="M37" s="3">
        <f t="shared" si="7"/>
        <v>0</v>
      </c>
      <c r="N37" s="3">
        <f t="shared" si="7"/>
        <v>0</v>
      </c>
      <c r="O37" s="3">
        <f t="shared" si="7"/>
        <v>0</v>
      </c>
      <c r="P37" s="3">
        <f t="shared" si="6"/>
        <v>0</v>
      </c>
    </row>
    <row r="38" spans="2:16" ht="12.75">
      <c r="B38" s="4" t="s">
        <v>52</v>
      </c>
      <c r="C38" s="3"/>
      <c r="D38" s="3">
        <f aca="true" t="shared" si="8" ref="D38:L39">(D11-D25)</f>
        <v>0</v>
      </c>
      <c r="E38" s="3">
        <f t="shared" si="8"/>
        <v>0</v>
      </c>
      <c r="F38" s="3">
        <f t="shared" si="8"/>
        <v>0</v>
      </c>
      <c r="G38" s="3">
        <f t="shared" si="8"/>
        <v>0</v>
      </c>
      <c r="H38" s="3">
        <f t="shared" si="8"/>
        <v>0</v>
      </c>
      <c r="I38" s="3">
        <f t="shared" si="8"/>
        <v>0</v>
      </c>
      <c r="J38" s="3">
        <f t="shared" si="8"/>
        <v>0</v>
      </c>
      <c r="K38" s="3">
        <f t="shared" si="8"/>
        <v>0</v>
      </c>
      <c r="L38" s="3">
        <f t="shared" si="8"/>
        <v>0</v>
      </c>
      <c r="M38" s="3">
        <f aca="true" t="shared" si="9" ref="M38:O39">(M11-M25)</f>
        <v>0</v>
      </c>
      <c r="N38" s="3">
        <f t="shared" si="9"/>
        <v>0</v>
      </c>
      <c r="O38" s="3">
        <f t="shared" si="9"/>
        <v>0</v>
      </c>
      <c r="P38" s="3">
        <f t="shared" si="6"/>
        <v>0</v>
      </c>
    </row>
    <row r="39" spans="2:16" ht="12.75">
      <c r="B39" s="4" t="s">
        <v>53</v>
      </c>
      <c r="C39" s="3"/>
      <c r="D39" s="3">
        <f>(D12-D26)</f>
        <v>0</v>
      </c>
      <c r="E39" s="3">
        <f t="shared" si="8"/>
        <v>0</v>
      </c>
      <c r="F39" s="3">
        <f t="shared" si="8"/>
        <v>0</v>
      </c>
      <c r="G39" s="3">
        <f t="shared" si="8"/>
        <v>0</v>
      </c>
      <c r="H39" s="3">
        <f t="shared" si="8"/>
        <v>0</v>
      </c>
      <c r="I39" s="3">
        <f t="shared" si="8"/>
        <v>0</v>
      </c>
      <c r="J39" s="3">
        <f t="shared" si="8"/>
        <v>0</v>
      </c>
      <c r="K39" s="3">
        <f t="shared" si="8"/>
        <v>0</v>
      </c>
      <c r="L39" s="3">
        <f t="shared" si="8"/>
        <v>0</v>
      </c>
      <c r="M39" s="3">
        <f t="shared" si="9"/>
        <v>0</v>
      </c>
      <c r="N39" s="3">
        <f t="shared" si="9"/>
        <v>0</v>
      </c>
      <c r="O39" s="3">
        <f t="shared" si="9"/>
        <v>0</v>
      </c>
      <c r="P39" s="3">
        <f t="shared" si="6"/>
        <v>0</v>
      </c>
    </row>
    <row r="40" spans="2:16" ht="12.75">
      <c r="B40" s="4" t="s">
        <v>19</v>
      </c>
      <c r="C40" s="3"/>
      <c r="D40" s="3">
        <f aca="true" t="shared" si="10" ref="D40:O40">(D13-D27)</f>
        <v>0</v>
      </c>
      <c r="E40" s="3">
        <f t="shared" si="10"/>
        <v>0</v>
      </c>
      <c r="F40" s="3">
        <f t="shared" si="10"/>
        <v>0</v>
      </c>
      <c r="G40" s="3">
        <f t="shared" si="10"/>
        <v>0</v>
      </c>
      <c r="H40" s="3">
        <f t="shared" si="10"/>
        <v>0</v>
      </c>
      <c r="I40" s="3">
        <f t="shared" si="10"/>
        <v>0</v>
      </c>
      <c r="J40" s="3">
        <f t="shared" si="10"/>
        <v>0</v>
      </c>
      <c r="K40" s="3">
        <f t="shared" si="10"/>
        <v>0</v>
      </c>
      <c r="L40" s="3">
        <f t="shared" si="10"/>
        <v>0</v>
      </c>
      <c r="M40" s="3">
        <f t="shared" si="10"/>
        <v>0</v>
      </c>
      <c r="N40" s="3">
        <f t="shared" si="10"/>
        <v>0</v>
      </c>
      <c r="O40" s="3">
        <f t="shared" si="10"/>
        <v>0</v>
      </c>
      <c r="P40" s="3">
        <f t="shared" si="6"/>
        <v>0</v>
      </c>
    </row>
    <row r="41" spans="2:16" ht="12.75">
      <c r="B41" s="5" t="s">
        <v>20</v>
      </c>
      <c r="C41" s="3"/>
      <c r="D41" s="2">
        <f aca="true" t="shared" si="11" ref="D41:O41">SUM(D36:D40)</f>
        <v>0</v>
      </c>
      <c r="E41" s="2">
        <f t="shared" si="11"/>
        <v>0</v>
      </c>
      <c r="F41" s="2">
        <f t="shared" si="11"/>
        <v>0</v>
      </c>
      <c r="G41" s="2">
        <f t="shared" si="11"/>
        <v>0</v>
      </c>
      <c r="H41" s="2">
        <f t="shared" si="11"/>
        <v>0</v>
      </c>
      <c r="I41" s="2">
        <f t="shared" si="11"/>
        <v>0</v>
      </c>
      <c r="J41" s="2">
        <f t="shared" si="11"/>
        <v>0</v>
      </c>
      <c r="K41" s="2">
        <f t="shared" si="11"/>
        <v>0</v>
      </c>
      <c r="L41" s="2">
        <f t="shared" si="11"/>
        <v>0</v>
      </c>
      <c r="M41" s="2">
        <f t="shared" si="11"/>
        <v>0</v>
      </c>
      <c r="N41" s="2">
        <f>(N14-N28)</f>
        <v>0</v>
      </c>
      <c r="O41" s="2">
        <f t="shared" si="11"/>
        <v>0</v>
      </c>
      <c r="P41" s="2">
        <f t="shared" si="6"/>
        <v>0</v>
      </c>
    </row>
    <row r="42" spans="2:16" ht="12.75"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>
        <f>(N15-N29)</f>
        <v>0</v>
      </c>
      <c r="O42" s="3"/>
      <c r="P42" s="3"/>
    </row>
    <row r="43" spans="2:16" ht="12.75">
      <c r="B43" s="4" t="s">
        <v>21</v>
      </c>
      <c r="C43" s="3"/>
      <c r="D43" s="3">
        <f aca="true" t="shared" si="12" ref="D43:O43">(D16-D30)</f>
        <v>0</v>
      </c>
      <c r="E43" s="3">
        <f t="shared" si="12"/>
        <v>0</v>
      </c>
      <c r="F43" s="3">
        <f t="shared" si="12"/>
        <v>0</v>
      </c>
      <c r="G43" s="3">
        <f t="shared" si="12"/>
        <v>0</v>
      </c>
      <c r="H43" s="3">
        <f t="shared" si="12"/>
        <v>0</v>
      </c>
      <c r="I43" s="3">
        <f t="shared" si="12"/>
        <v>0</v>
      </c>
      <c r="J43" s="3">
        <f t="shared" si="12"/>
        <v>0</v>
      </c>
      <c r="K43" s="3">
        <f t="shared" si="12"/>
        <v>0</v>
      </c>
      <c r="L43" s="3">
        <f t="shared" si="12"/>
        <v>0</v>
      </c>
      <c r="M43" s="3">
        <f t="shared" si="12"/>
        <v>0</v>
      </c>
      <c r="N43" s="3">
        <f t="shared" si="12"/>
        <v>0</v>
      </c>
      <c r="O43" s="3">
        <f t="shared" si="12"/>
        <v>0</v>
      </c>
      <c r="P43" s="3">
        <f>SUM(C43:O43)</f>
        <v>0</v>
      </c>
    </row>
    <row r="44" spans="2:16" ht="12.75">
      <c r="B44" s="6" t="s">
        <v>13</v>
      </c>
      <c r="C44" s="2"/>
      <c r="D44" s="2">
        <f aca="true" t="shared" si="13" ref="D44:P44">SUM(D41:D43)</f>
        <v>0</v>
      </c>
      <c r="E44" s="2">
        <f t="shared" si="13"/>
        <v>0</v>
      </c>
      <c r="F44" s="2">
        <f t="shared" si="13"/>
        <v>0</v>
      </c>
      <c r="G44" s="2">
        <f t="shared" si="13"/>
        <v>0</v>
      </c>
      <c r="H44" s="2">
        <f t="shared" si="13"/>
        <v>0</v>
      </c>
      <c r="I44" s="2">
        <f t="shared" si="13"/>
        <v>0</v>
      </c>
      <c r="J44" s="2">
        <f t="shared" si="13"/>
        <v>0</v>
      </c>
      <c r="K44" s="2">
        <f t="shared" si="13"/>
        <v>0</v>
      </c>
      <c r="L44" s="2">
        <f t="shared" si="13"/>
        <v>0</v>
      </c>
      <c r="M44" s="2">
        <f t="shared" si="13"/>
        <v>0</v>
      </c>
      <c r="N44" s="2">
        <f t="shared" si="13"/>
        <v>0</v>
      </c>
      <c r="O44" s="2">
        <f t="shared" si="13"/>
        <v>0</v>
      </c>
      <c r="P44" s="2">
        <f t="shared" si="13"/>
        <v>0</v>
      </c>
    </row>
  </sheetData>
  <sheetProtection/>
  <mergeCells count="4">
    <mergeCell ref="B1:P1"/>
    <mergeCell ref="B2:P2"/>
    <mergeCell ref="B4:P4"/>
    <mergeCell ref="B5:P5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R52"/>
  <sheetViews>
    <sheetView zoomScalePageLayoutView="0" workbookViewId="0" topLeftCell="A1">
      <selection activeCell="Q24" sqref="Q24"/>
    </sheetView>
  </sheetViews>
  <sheetFormatPr defaultColWidth="11.57421875" defaultRowHeight="12.75"/>
  <cols>
    <col min="1" max="1" width="9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7.42187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421875" style="0" customWidth="1"/>
    <col min="17" max="17" width="7.28125" style="0" customWidth="1"/>
  </cols>
  <sheetData>
    <row r="1" spans="2:16" ht="12.75">
      <c r="B1" s="61" t="s">
        <v>104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2:16" ht="12.75">
      <c r="B2" s="60" t="s">
        <v>105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60" t="s">
        <v>94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8" spans="2:17" ht="12.75">
      <c r="B8" s="36" t="s">
        <v>55</v>
      </c>
      <c r="C8" s="37" t="s">
        <v>4</v>
      </c>
      <c r="D8" s="37" t="s">
        <v>5</v>
      </c>
      <c r="E8" s="37" t="s">
        <v>6</v>
      </c>
      <c r="F8" s="37" t="s">
        <v>7</v>
      </c>
      <c r="G8" s="37" t="s">
        <v>8</v>
      </c>
      <c r="H8" s="37" t="s">
        <v>7</v>
      </c>
      <c r="I8" s="37" t="s">
        <v>9</v>
      </c>
      <c r="J8" s="37" t="s">
        <v>9</v>
      </c>
      <c r="K8" s="37" t="s">
        <v>8</v>
      </c>
      <c r="L8" s="37" t="s">
        <v>10</v>
      </c>
      <c r="M8" s="37" t="s">
        <v>11</v>
      </c>
      <c r="N8" s="37" t="s">
        <v>12</v>
      </c>
      <c r="O8" s="37" t="s">
        <v>4</v>
      </c>
      <c r="P8" s="37" t="s">
        <v>13</v>
      </c>
      <c r="Q8" s="38" t="s">
        <v>14</v>
      </c>
    </row>
    <row r="9" spans="2:17" ht="12.7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 t="s">
        <v>15</v>
      </c>
      <c r="Q9" s="3" t="s">
        <v>16</v>
      </c>
    </row>
    <row r="10" spans="2:17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3"/>
      <c r="Q10" s="3"/>
    </row>
    <row r="11" spans="2:17" ht="12.75">
      <c r="B11" s="4" t="s">
        <v>17</v>
      </c>
      <c r="C11" s="3">
        <v>19</v>
      </c>
      <c r="D11" s="3">
        <v>12</v>
      </c>
      <c r="E11" s="3">
        <v>6</v>
      </c>
      <c r="F11" s="3">
        <v>12</v>
      </c>
      <c r="G11" s="3">
        <v>9</v>
      </c>
      <c r="H11" s="3">
        <v>17</v>
      </c>
      <c r="I11" s="3">
        <v>16</v>
      </c>
      <c r="J11" s="3">
        <v>13</v>
      </c>
      <c r="K11" s="3">
        <v>8</v>
      </c>
      <c r="L11" s="3">
        <v>14</v>
      </c>
      <c r="M11" s="3">
        <v>7</v>
      </c>
      <c r="N11" s="3">
        <v>8</v>
      </c>
      <c r="O11" s="3">
        <v>8</v>
      </c>
      <c r="P11" s="3">
        <f aca="true" t="shared" si="0" ref="P11:P16">SUM(C11:O11)</f>
        <v>149</v>
      </c>
      <c r="Q11" s="12">
        <f aca="true" t="shared" si="1" ref="Q11:Q16">(P11/11*12)</f>
        <v>162.54545454545453</v>
      </c>
    </row>
    <row r="12" spans="2:17" ht="12.75">
      <c r="B12" s="4" t="s">
        <v>18</v>
      </c>
      <c r="C12" s="3">
        <v>17</v>
      </c>
      <c r="D12" s="3">
        <v>16</v>
      </c>
      <c r="E12" s="3">
        <v>13</v>
      </c>
      <c r="F12" s="3">
        <v>15</v>
      </c>
      <c r="G12" s="3">
        <v>12</v>
      </c>
      <c r="H12" s="3">
        <v>26</v>
      </c>
      <c r="I12" s="3">
        <v>21</v>
      </c>
      <c r="J12" s="3">
        <v>19</v>
      </c>
      <c r="K12" s="3">
        <v>17</v>
      </c>
      <c r="L12" s="3">
        <v>19</v>
      </c>
      <c r="M12" s="3">
        <v>15</v>
      </c>
      <c r="N12" s="3">
        <v>17</v>
      </c>
      <c r="O12" s="3">
        <v>11</v>
      </c>
      <c r="P12" s="3">
        <f t="shared" si="0"/>
        <v>218</v>
      </c>
      <c r="Q12" s="12">
        <f t="shared" si="1"/>
        <v>237.8181818181818</v>
      </c>
    </row>
    <row r="13" spans="2:17" ht="12.75">
      <c r="B13" s="4" t="s">
        <v>52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2</v>
      </c>
      <c r="J13" s="3">
        <v>1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f t="shared" si="0"/>
        <v>6</v>
      </c>
      <c r="Q13" s="12">
        <f t="shared" si="1"/>
        <v>6.545454545454545</v>
      </c>
    </row>
    <row r="14" spans="2:17" ht="12.75">
      <c r="B14" s="4" t="s">
        <v>53</v>
      </c>
      <c r="C14" s="3">
        <v>0</v>
      </c>
      <c r="D14" s="3">
        <v>0</v>
      </c>
      <c r="E14" s="3">
        <v>0</v>
      </c>
      <c r="F14" s="3">
        <v>0</v>
      </c>
      <c r="G14" s="3">
        <v>2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f t="shared" si="0"/>
        <v>4</v>
      </c>
      <c r="Q14" s="12">
        <f t="shared" si="1"/>
        <v>4.363636363636363</v>
      </c>
    </row>
    <row r="15" spans="2:17" ht="12.75">
      <c r="B15" s="4" t="s">
        <v>19</v>
      </c>
      <c r="C15" s="3">
        <v>6</v>
      </c>
      <c r="D15" s="3">
        <v>4</v>
      </c>
      <c r="E15" s="3">
        <v>7</v>
      </c>
      <c r="F15" s="3">
        <v>4</v>
      </c>
      <c r="G15" s="3">
        <v>13</v>
      </c>
      <c r="H15" s="3">
        <v>14</v>
      </c>
      <c r="I15" s="3">
        <v>12</v>
      </c>
      <c r="J15" s="3">
        <v>3</v>
      </c>
      <c r="K15" s="3">
        <v>8</v>
      </c>
      <c r="L15" s="3">
        <v>17</v>
      </c>
      <c r="M15" s="3">
        <v>9</v>
      </c>
      <c r="N15" s="3">
        <v>5</v>
      </c>
      <c r="O15" s="3">
        <v>9</v>
      </c>
      <c r="P15" s="3">
        <f t="shared" si="0"/>
        <v>111</v>
      </c>
      <c r="Q15" s="12">
        <f t="shared" si="1"/>
        <v>121.0909090909091</v>
      </c>
    </row>
    <row r="16" spans="2:17" ht="12.75">
      <c r="B16" s="5" t="s">
        <v>20</v>
      </c>
      <c r="C16" s="2">
        <f aca="true" t="shared" si="2" ref="C16:O16">SUM(C11:C15)</f>
        <v>42</v>
      </c>
      <c r="D16" s="2">
        <f t="shared" si="2"/>
        <v>32</v>
      </c>
      <c r="E16" s="2">
        <f t="shared" si="2"/>
        <v>26</v>
      </c>
      <c r="F16" s="2">
        <f t="shared" si="2"/>
        <v>32</v>
      </c>
      <c r="G16" s="2">
        <f t="shared" si="2"/>
        <v>36</v>
      </c>
      <c r="H16" s="2">
        <f t="shared" si="2"/>
        <v>57</v>
      </c>
      <c r="I16" s="2">
        <f t="shared" si="2"/>
        <v>52</v>
      </c>
      <c r="J16" s="2">
        <f t="shared" si="2"/>
        <v>36</v>
      </c>
      <c r="K16" s="2">
        <f t="shared" si="2"/>
        <v>33</v>
      </c>
      <c r="L16" s="2">
        <f t="shared" si="2"/>
        <v>50</v>
      </c>
      <c r="M16" s="2">
        <f t="shared" si="2"/>
        <v>33</v>
      </c>
      <c r="N16" s="2">
        <f t="shared" si="2"/>
        <v>31</v>
      </c>
      <c r="O16" s="2">
        <f t="shared" si="2"/>
        <v>28</v>
      </c>
      <c r="P16" s="27">
        <f t="shared" si="0"/>
        <v>488</v>
      </c>
      <c r="Q16" s="12">
        <f t="shared" si="1"/>
        <v>532.3636363636364</v>
      </c>
    </row>
    <row r="17" spans="2:17" ht="12.75"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12.75">
      <c r="B18" s="4" t="s">
        <v>21</v>
      </c>
      <c r="C18" s="3">
        <v>10</v>
      </c>
      <c r="D18" s="3">
        <v>9</v>
      </c>
      <c r="E18" s="3">
        <v>2</v>
      </c>
      <c r="F18" s="3">
        <v>44</v>
      </c>
      <c r="G18" s="3">
        <v>9</v>
      </c>
      <c r="H18" s="3">
        <v>15</v>
      </c>
      <c r="I18" s="3">
        <v>19</v>
      </c>
      <c r="J18" s="3">
        <v>15</v>
      </c>
      <c r="K18" s="3">
        <v>5</v>
      </c>
      <c r="L18" s="3">
        <v>17</v>
      </c>
      <c r="M18" s="3">
        <v>16</v>
      </c>
      <c r="N18" s="3">
        <v>18</v>
      </c>
      <c r="O18" s="3">
        <v>14</v>
      </c>
      <c r="P18" s="3">
        <f>SUM(C18:O18)</f>
        <v>193</v>
      </c>
      <c r="Q18" s="3">
        <f>(P18/9*12)</f>
        <v>257.3333333333333</v>
      </c>
    </row>
    <row r="19" spans="2:17" ht="12.75">
      <c r="B19" s="20" t="s">
        <v>13</v>
      </c>
      <c r="C19" s="2">
        <f aca="true" t="shared" si="3" ref="C19:P19">SUM(C16:C18)</f>
        <v>52</v>
      </c>
      <c r="D19" s="2">
        <f t="shared" si="3"/>
        <v>41</v>
      </c>
      <c r="E19" s="2">
        <f t="shared" si="3"/>
        <v>28</v>
      </c>
      <c r="F19" s="2">
        <f t="shared" si="3"/>
        <v>76</v>
      </c>
      <c r="G19" s="2">
        <f t="shared" si="3"/>
        <v>45</v>
      </c>
      <c r="H19" s="2">
        <f t="shared" si="3"/>
        <v>72</v>
      </c>
      <c r="I19" s="2">
        <f t="shared" si="3"/>
        <v>71</v>
      </c>
      <c r="J19" s="2">
        <f t="shared" si="3"/>
        <v>51</v>
      </c>
      <c r="K19" s="2">
        <f t="shared" si="3"/>
        <v>38</v>
      </c>
      <c r="L19" s="2">
        <f t="shared" si="3"/>
        <v>67</v>
      </c>
      <c r="M19" s="2">
        <f t="shared" si="3"/>
        <v>49</v>
      </c>
      <c r="N19" s="2">
        <f t="shared" si="3"/>
        <v>49</v>
      </c>
      <c r="O19" s="2">
        <f t="shared" si="3"/>
        <v>42</v>
      </c>
      <c r="P19" s="27">
        <f t="shared" si="3"/>
        <v>681</v>
      </c>
      <c r="Q19" s="12">
        <f>(P19/11*12)</f>
        <v>742.9090909090909</v>
      </c>
    </row>
    <row r="20" spans="2:17" ht="12.75"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"/>
    </row>
    <row r="21" spans="2:17" ht="12.75">
      <c r="B21" s="6" t="s">
        <v>22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4"/>
    </row>
    <row r="24" ht="12.75">
      <c r="B24" s="28"/>
    </row>
    <row r="25" spans="2:16" ht="12.75">
      <c r="B25" s="36" t="s">
        <v>55</v>
      </c>
      <c r="C25" s="37" t="s">
        <v>4</v>
      </c>
      <c r="D25" s="37" t="s">
        <v>5</v>
      </c>
      <c r="E25" s="37" t="s">
        <v>6</v>
      </c>
      <c r="F25" s="37" t="s">
        <v>7</v>
      </c>
      <c r="G25" s="37" t="s">
        <v>8</v>
      </c>
      <c r="H25" s="37" t="s">
        <v>7</v>
      </c>
      <c r="I25" s="37" t="s">
        <v>9</v>
      </c>
      <c r="J25" s="37" t="s">
        <v>9</v>
      </c>
      <c r="K25" s="37" t="s">
        <v>8</v>
      </c>
      <c r="L25" s="37" t="s">
        <v>10</v>
      </c>
      <c r="M25" s="37" t="s">
        <v>11</v>
      </c>
      <c r="N25" s="37" t="s">
        <v>12</v>
      </c>
      <c r="O25" s="37" t="s">
        <v>4</v>
      </c>
      <c r="P25" s="37" t="s">
        <v>13</v>
      </c>
    </row>
    <row r="26" spans="2:16" ht="12.75">
      <c r="B26" s="4"/>
      <c r="C26" s="4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2.75">
      <c r="B27" s="4" t="s">
        <v>17</v>
      </c>
      <c r="C27" s="3"/>
      <c r="D27" s="3">
        <v>12</v>
      </c>
      <c r="E27" s="3">
        <v>6</v>
      </c>
      <c r="F27" s="3">
        <v>12</v>
      </c>
      <c r="G27" s="3">
        <v>9</v>
      </c>
      <c r="H27" s="3">
        <v>17</v>
      </c>
      <c r="I27" s="3">
        <v>16</v>
      </c>
      <c r="J27" s="3">
        <v>13</v>
      </c>
      <c r="K27" s="3">
        <v>8</v>
      </c>
      <c r="L27" s="3">
        <v>14</v>
      </c>
      <c r="M27" s="3">
        <v>7</v>
      </c>
      <c r="N27" s="3">
        <v>8</v>
      </c>
      <c r="O27" s="3">
        <v>8</v>
      </c>
      <c r="P27" s="2">
        <f aca="true" t="shared" si="4" ref="P27:P32">SUM(C27:O27)</f>
        <v>130</v>
      </c>
    </row>
    <row r="28" spans="2:16" ht="12.75">
      <c r="B28" s="4" t="s">
        <v>18</v>
      </c>
      <c r="C28" s="3"/>
      <c r="D28" s="3">
        <v>16</v>
      </c>
      <c r="E28" s="3">
        <v>13</v>
      </c>
      <c r="F28" s="3">
        <v>15</v>
      </c>
      <c r="G28" s="3">
        <v>12</v>
      </c>
      <c r="H28" s="3">
        <v>26</v>
      </c>
      <c r="I28" s="3">
        <v>21</v>
      </c>
      <c r="J28" s="3">
        <v>19</v>
      </c>
      <c r="K28" s="3">
        <v>17</v>
      </c>
      <c r="L28" s="3">
        <v>19</v>
      </c>
      <c r="M28" s="3">
        <v>15</v>
      </c>
      <c r="N28" s="3">
        <v>17</v>
      </c>
      <c r="O28" s="3">
        <v>11</v>
      </c>
      <c r="P28" s="2">
        <f t="shared" si="4"/>
        <v>201</v>
      </c>
    </row>
    <row r="29" spans="2:16" ht="12.75">
      <c r="B29" s="4" t="s">
        <v>54</v>
      </c>
      <c r="C29" s="3"/>
      <c r="D29" s="3">
        <v>0</v>
      </c>
      <c r="E29" s="3">
        <v>0</v>
      </c>
      <c r="F29" s="3">
        <v>1</v>
      </c>
      <c r="G29" s="3">
        <v>0</v>
      </c>
      <c r="H29" s="3">
        <v>0</v>
      </c>
      <c r="I29" s="3">
        <v>2</v>
      </c>
      <c r="J29" s="3">
        <v>1</v>
      </c>
      <c r="K29" s="3">
        <v>0</v>
      </c>
      <c r="L29" s="3">
        <v>0</v>
      </c>
      <c r="M29" s="3">
        <v>2</v>
      </c>
      <c r="N29" s="3">
        <v>0</v>
      </c>
      <c r="O29" s="3">
        <v>0</v>
      </c>
      <c r="P29" s="2">
        <f t="shared" si="4"/>
        <v>6</v>
      </c>
    </row>
    <row r="30" spans="2:16" ht="12.75">
      <c r="B30" s="4" t="s">
        <v>53</v>
      </c>
      <c r="C30" s="3"/>
      <c r="D30" s="3">
        <v>0</v>
      </c>
      <c r="E30" s="3">
        <v>0</v>
      </c>
      <c r="F30" s="3">
        <v>0</v>
      </c>
      <c r="G30" s="3">
        <v>2</v>
      </c>
      <c r="H30" s="3">
        <v>0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2">
        <f t="shared" si="4"/>
        <v>4</v>
      </c>
    </row>
    <row r="31" spans="2:18" ht="12.75">
      <c r="B31" s="4" t="s">
        <v>19</v>
      </c>
      <c r="C31" s="3"/>
      <c r="D31" s="3">
        <v>4</v>
      </c>
      <c r="E31" s="3">
        <v>7</v>
      </c>
      <c r="F31" s="3">
        <v>4</v>
      </c>
      <c r="G31" s="3">
        <v>13</v>
      </c>
      <c r="H31" s="3">
        <v>14</v>
      </c>
      <c r="I31" s="3">
        <v>12</v>
      </c>
      <c r="J31" s="3">
        <v>3</v>
      </c>
      <c r="K31" s="3">
        <v>8</v>
      </c>
      <c r="L31" s="3">
        <v>17</v>
      </c>
      <c r="M31" s="3">
        <v>9</v>
      </c>
      <c r="N31" s="3">
        <v>5</v>
      </c>
      <c r="O31" s="3">
        <v>9</v>
      </c>
      <c r="P31" s="2">
        <f t="shared" si="4"/>
        <v>105</v>
      </c>
      <c r="R31" s="28"/>
    </row>
    <row r="32" spans="2:16" ht="12.75">
      <c r="B32" s="5" t="s">
        <v>20</v>
      </c>
      <c r="C32" s="2">
        <f aca="true" t="shared" si="5" ref="C32:O32">SUM(C27:C31)</f>
        <v>0</v>
      </c>
      <c r="D32" s="2">
        <f t="shared" si="5"/>
        <v>32</v>
      </c>
      <c r="E32" s="2">
        <f t="shared" si="5"/>
        <v>26</v>
      </c>
      <c r="F32" s="2">
        <f t="shared" si="5"/>
        <v>32</v>
      </c>
      <c r="G32" s="2">
        <f t="shared" si="5"/>
        <v>36</v>
      </c>
      <c r="H32" s="2">
        <f t="shared" si="5"/>
        <v>57</v>
      </c>
      <c r="I32" s="2">
        <f t="shared" si="5"/>
        <v>52</v>
      </c>
      <c r="J32" s="2">
        <f t="shared" si="5"/>
        <v>36</v>
      </c>
      <c r="K32" s="2">
        <f t="shared" si="5"/>
        <v>33</v>
      </c>
      <c r="L32" s="2">
        <f t="shared" si="5"/>
        <v>50</v>
      </c>
      <c r="M32" s="2">
        <f t="shared" si="5"/>
        <v>33</v>
      </c>
      <c r="N32" s="2">
        <f t="shared" si="5"/>
        <v>31</v>
      </c>
      <c r="O32" s="2">
        <f t="shared" si="5"/>
        <v>28</v>
      </c>
      <c r="P32" s="27">
        <f t="shared" si="4"/>
        <v>446</v>
      </c>
    </row>
    <row r="33" spans="2:16" ht="12.75"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ht="12.75">
      <c r="B34" s="4" t="s">
        <v>21</v>
      </c>
      <c r="C34" s="3"/>
      <c r="D34" s="3">
        <v>9</v>
      </c>
      <c r="E34" s="3">
        <v>2</v>
      </c>
      <c r="F34" s="3">
        <v>44</v>
      </c>
      <c r="G34" s="3">
        <v>9</v>
      </c>
      <c r="H34" s="3">
        <v>15</v>
      </c>
      <c r="I34" s="3">
        <v>19</v>
      </c>
      <c r="J34" s="3">
        <v>15</v>
      </c>
      <c r="K34" s="3">
        <v>5</v>
      </c>
      <c r="L34" s="3">
        <v>17</v>
      </c>
      <c r="M34" s="3">
        <v>16</v>
      </c>
      <c r="N34" s="3">
        <v>18</v>
      </c>
      <c r="O34" s="3">
        <v>14</v>
      </c>
      <c r="P34" s="3">
        <f>SUM(C34:O34)</f>
        <v>183</v>
      </c>
    </row>
    <row r="35" spans="2:16" ht="12.75">
      <c r="B35" s="20" t="s">
        <v>13</v>
      </c>
      <c r="C35" s="2">
        <f aca="true" t="shared" si="6" ref="C35:P35">SUM(C32:C34)</f>
        <v>0</v>
      </c>
      <c r="D35" s="2">
        <f t="shared" si="6"/>
        <v>41</v>
      </c>
      <c r="E35" s="2">
        <f t="shared" si="6"/>
        <v>28</v>
      </c>
      <c r="F35" s="2">
        <f t="shared" si="6"/>
        <v>76</v>
      </c>
      <c r="G35" s="2">
        <f t="shared" si="6"/>
        <v>45</v>
      </c>
      <c r="H35" s="2">
        <f t="shared" si="6"/>
        <v>72</v>
      </c>
      <c r="I35" s="2">
        <f t="shared" si="6"/>
        <v>71</v>
      </c>
      <c r="J35" s="2">
        <f t="shared" si="6"/>
        <v>51</v>
      </c>
      <c r="K35" s="2">
        <f t="shared" si="6"/>
        <v>38</v>
      </c>
      <c r="L35" s="2">
        <f t="shared" si="6"/>
        <v>67</v>
      </c>
      <c r="M35" s="2">
        <f t="shared" si="6"/>
        <v>49</v>
      </c>
      <c r="N35" s="2">
        <f t="shared" si="6"/>
        <v>49</v>
      </c>
      <c r="O35" s="2">
        <f t="shared" si="6"/>
        <v>42</v>
      </c>
      <c r="P35" s="27">
        <f t="shared" si="6"/>
        <v>629</v>
      </c>
    </row>
    <row r="36" ht="12.75">
      <c r="B36" s="28"/>
    </row>
    <row r="40" spans="2:16" ht="12.75">
      <c r="B40" s="3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2:16" ht="12.75">
      <c r="B41" s="31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2:16" ht="12.75">
      <c r="B42" s="19"/>
      <c r="C42" s="19"/>
      <c r="D42" s="22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2:16" ht="12.75">
      <c r="B43" s="19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2:16" ht="12.75">
      <c r="B44" s="1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2:16" ht="12.75">
      <c r="B45" s="19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2:16" ht="12.75">
      <c r="B46" s="1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2:16" ht="12.75">
      <c r="B47" s="1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2:16" ht="12.75">
      <c r="B48" s="32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33"/>
    </row>
    <row r="49" spans="2:16" ht="12.75">
      <c r="B49" s="3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2:16" ht="12.75">
      <c r="B50" s="1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16" ht="12.75">
      <c r="B51" s="3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33"/>
    </row>
    <row r="52" spans="2:16" ht="12.75">
      <c r="B52" s="3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</sheetData>
  <sheetProtection/>
  <mergeCells count="5">
    <mergeCell ref="B1:P1"/>
    <mergeCell ref="B2:P2"/>
    <mergeCell ref="B4:P4"/>
    <mergeCell ref="B5:P5"/>
    <mergeCell ref="B6:P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Q31"/>
  <sheetViews>
    <sheetView zoomScalePageLayoutView="0" workbookViewId="0" topLeftCell="A1">
      <selection activeCell="F18" sqref="F18"/>
    </sheetView>
  </sheetViews>
  <sheetFormatPr defaultColWidth="11.57421875" defaultRowHeight="12.75"/>
  <cols>
    <col min="1" max="1" width="8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7.42187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7109375" style="0" customWidth="1"/>
    <col min="17" max="17" width="7.8515625" style="0" customWidth="1"/>
  </cols>
  <sheetData>
    <row r="1" spans="2:16" ht="12.75">
      <c r="B1" s="61" t="s">
        <v>104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2:16" ht="12.75">
      <c r="B2" s="60" t="s">
        <v>105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23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24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60" t="s">
        <v>95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8" spans="2:17" ht="12.75">
      <c r="B8" s="1" t="s">
        <v>25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7</v>
      </c>
      <c r="I8" s="2" t="s">
        <v>9</v>
      </c>
      <c r="J8" s="2" t="s">
        <v>9</v>
      </c>
      <c r="K8" s="2" t="s">
        <v>8</v>
      </c>
      <c r="L8" s="2" t="s">
        <v>10</v>
      </c>
      <c r="M8" s="2" t="s">
        <v>11</v>
      </c>
      <c r="N8" s="2" t="s">
        <v>12</v>
      </c>
      <c r="O8" s="2" t="s">
        <v>4</v>
      </c>
      <c r="P8" s="2" t="s">
        <v>13</v>
      </c>
      <c r="Q8" s="3" t="s">
        <v>26</v>
      </c>
    </row>
    <row r="9" spans="2:17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3" t="s">
        <v>27</v>
      </c>
    </row>
    <row r="10" spans="2:17" ht="12.75">
      <c r="B10" s="4" t="s">
        <v>28</v>
      </c>
      <c r="C10" s="3">
        <v>31</v>
      </c>
      <c r="D10" s="3">
        <v>26</v>
      </c>
      <c r="E10" s="3">
        <v>24</v>
      </c>
      <c r="F10" s="3">
        <v>27</v>
      </c>
      <c r="G10" s="3">
        <v>33</v>
      </c>
      <c r="H10" s="3">
        <v>50</v>
      </c>
      <c r="I10" s="3">
        <v>45</v>
      </c>
      <c r="J10" s="3">
        <v>31</v>
      </c>
      <c r="K10" s="3">
        <v>30</v>
      </c>
      <c r="L10" s="3">
        <v>47</v>
      </c>
      <c r="M10" s="3">
        <v>28</v>
      </c>
      <c r="N10" s="3">
        <v>31</v>
      </c>
      <c r="O10" s="3">
        <v>24</v>
      </c>
      <c r="P10" s="3">
        <f>SUM(C10:O10)</f>
        <v>427</v>
      </c>
      <c r="Q10" s="3">
        <f>(P10/9*12)</f>
        <v>569.3333333333333</v>
      </c>
    </row>
    <row r="11" spans="2:17" ht="12.75">
      <c r="B11" s="4" t="s">
        <v>29</v>
      </c>
      <c r="C11" s="3">
        <v>4</v>
      </c>
      <c r="D11" s="3">
        <v>5</v>
      </c>
      <c r="E11" s="3">
        <v>0</v>
      </c>
      <c r="F11" s="3">
        <v>2</v>
      </c>
      <c r="G11" s="3">
        <v>3</v>
      </c>
      <c r="H11" s="3">
        <v>4</v>
      </c>
      <c r="I11" s="3">
        <v>4</v>
      </c>
      <c r="J11" s="3">
        <v>3</v>
      </c>
      <c r="K11" s="3">
        <v>1</v>
      </c>
      <c r="L11" s="3">
        <v>1</v>
      </c>
      <c r="M11" s="3">
        <v>4</v>
      </c>
      <c r="N11" s="3">
        <v>0</v>
      </c>
      <c r="O11" s="3">
        <v>1</v>
      </c>
      <c r="P11" s="3">
        <f>SUM(C11:O11)</f>
        <v>32</v>
      </c>
      <c r="Q11" s="3">
        <f>(P11/9*12)</f>
        <v>42.666666666666664</v>
      </c>
    </row>
    <row r="12" spans="2:17" ht="12.75">
      <c r="B12" s="4" t="s">
        <v>63</v>
      </c>
      <c r="C12" s="3">
        <v>2</v>
      </c>
      <c r="D12" s="3">
        <v>1</v>
      </c>
      <c r="E12" s="3">
        <v>1</v>
      </c>
      <c r="F12" s="3">
        <v>2</v>
      </c>
      <c r="G12" s="3">
        <v>1</v>
      </c>
      <c r="H12" s="3">
        <v>3</v>
      </c>
      <c r="I12" s="3">
        <v>2</v>
      </c>
      <c r="J12" s="3">
        <v>2</v>
      </c>
      <c r="K12" s="3">
        <v>2</v>
      </c>
      <c r="L12" s="3">
        <v>3</v>
      </c>
      <c r="M12" s="3">
        <v>2</v>
      </c>
      <c r="N12" s="3">
        <v>0</v>
      </c>
      <c r="O12" s="3">
        <v>1</v>
      </c>
      <c r="P12" s="3">
        <f>SUM(C12:O12)</f>
        <v>22</v>
      </c>
      <c r="Q12" s="3">
        <f>(P12/9*12)</f>
        <v>29.333333333333336</v>
      </c>
    </row>
    <row r="13" spans="2:17" ht="12.75">
      <c r="B13" s="4" t="s">
        <v>30</v>
      </c>
      <c r="C13" s="3">
        <v>2</v>
      </c>
      <c r="D13" s="3">
        <v>0</v>
      </c>
      <c r="E13" s="3">
        <v>1</v>
      </c>
      <c r="F13" s="3">
        <v>1</v>
      </c>
      <c r="G13" s="3">
        <v>1</v>
      </c>
      <c r="H13" s="3">
        <v>2</v>
      </c>
      <c r="I13" s="29">
        <v>3</v>
      </c>
      <c r="J13" s="3">
        <v>1</v>
      </c>
      <c r="K13" s="3">
        <v>0</v>
      </c>
      <c r="L13" s="3">
        <v>1</v>
      </c>
      <c r="M13" s="3">
        <v>1</v>
      </c>
      <c r="N13" s="3">
        <v>0</v>
      </c>
      <c r="O13" s="3">
        <v>1</v>
      </c>
      <c r="P13" s="3">
        <f>SUM(C13:O13)</f>
        <v>14</v>
      </c>
      <c r="Q13" s="3">
        <f>(P13/9*12)</f>
        <v>18.666666666666668</v>
      </c>
    </row>
    <row r="14" spans="2:17" ht="12.75">
      <c r="B14" s="4" t="s">
        <v>31</v>
      </c>
      <c r="C14" s="3">
        <v>3</v>
      </c>
      <c r="D14" s="3">
        <v>1</v>
      </c>
      <c r="E14" s="3">
        <v>0</v>
      </c>
      <c r="F14" s="3">
        <v>1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1</v>
      </c>
      <c r="P14" s="3">
        <f>SUM(C14:O14)</f>
        <v>8</v>
      </c>
      <c r="Q14" s="3">
        <f>(P14/9*12)</f>
        <v>10.666666666666666</v>
      </c>
    </row>
    <row r="15" spans="2:17" ht="12.75"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2.75">
      <c r="B16" s="7" t="s">
        <v>13</v>
      </c>
      <c r="C16" s="2">
        <f aca="true" t="shared" si="0" ref="C16:P16">SUM(C10:C15)</f>
        <v>42</v>
      </c>
      <c r="D16" s="2">
        <f t="shared" si="0"/>
        <v>33</v>
      </c>
      <c r="E16" s="2">
        <f t="shared" si="0"/>
        <v>26</v>
      </c>
      <c r="F16" s="2">
        <f t="shared" si="0"/>
        <v>33</v>
      </c>
      <c r="G16" s="2">
        <f t="shared" si="0"/>
        <v>38</v>
      </c>
      <c r="H16" s="2">
        <f t="shared" si="0"/>
        <v>59</v>
      </c>
      <c r="I16" s="2">
        <f t="shared" si="0"/>
        <v>55</v>
      </c>
      <c r="J16" s="2">
        <f t="shared" si="0"/>
        <v>37</v>
      </c>
      <c r="K16" s="2">
        <f t="shared" si="0"/>
        <v>33</v>
      </c>
      <c r="L16" s="2">
        <f t="shared" si="0"/>
        <v>52</v>
      </c>
      <c r="M16" s="2">
        <f t="shared" si="0"/>
        <v>36</v>
      </c>
      <c r="N16" s="2">
        <f t="shared" si="0"/>
        <v>31</v>
      </c>
      <c r="O16" s="2">
        <f t="shared" si="0"/>
        <v>28</v>
      </c>
      <c r="P16" s="27">
        <f t="shared" si="0"/>
        <v>503</v>
      </c>
      <c r="Q16" s="3">
        <f>(P16/9*12)</f>
        <v>670.6666666666666</v>
      </c>
    </row>
    <row r="17" spans="2:17" ht="12.75"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/>
    </row>
    <row r="20" ht="12.75">
      <c r="B20" s="28" t="s">
        <v>91</v>
      </c>
    </row>
    <row r="21" spans="2:16" ht="12.75">
      <c r="B21" s="1" t="s">
        <v>25</v>
      </c>
      <c r="C21" s="2" t="s">
        <v>4</v>
      </c>
      <c r="D21" s="2" t="s">
        <v>5</v>
      </c>
      <c r="E21" s="2" t="s">
        <v>6</v>
      </c>
      <c r="F21" s="2" t="s">
        <v>7</v>
      </c>
      <c r="G21" s="2" t="s">
        <v>8</v>
      </c>
      <c r="H21" s="2" t="s">
        <v>7</v>
      </c>
      <c r="I21" s="2" t="s">
        <v>9</v>
      </c>
      <c r="J21" s="2" t="s">
        <v>9</v>
      </c>
      <c r="K21" s="2" t="s">
        <v>8</v>
      </c>
      <c r="L21" s="2" t="s">
        <v>10</v>
      </c>
      <c r="M21" s="2" t="s">
        <v>11</v>
      </c>
      <c r="N21" s="2" t="s">
        <v>12</v>
      </c>
      <c r="O21" s="2" t="s">
        <v>4</v>
      </c>
      <c r="P21" s="2" t="s">
        <v>13</v>
      </c>
    </row>
    <row r="22" spans="2:16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12.75">
      <c r="B23" s="4" t="s">
        <v>28</v>
      </c>
      <c r="C23" s="3"/>
      <c r="D23" s="3">
        <v>26</v>
      </c>
      <c r="E23" s="3">
        <v>24</v>
      </c>
      <c r="F23" s="3">
        <v>27</v>
      </c>
      <c r="G23" s="3">
        <v>33</v>
      </c>
      <c r="H23" s="3">
        <v>50</v>
      </c>
      <c r="I23" s="3">
        <v>45</v>
      </c>
      <c r="J23" s="3">
        <v>31</v>
      </c>
      <c r="K23" s="3">
        <v>30</v>
      </c>
      <c r="L23" s="3">
        <v>47</v>
      </c>
      <c r="M23" s="3">
        <v>28</v>
      </c>
      <c r="N23" s="3">
        <v>31</v>
      </c>
      <c r="O23" s="3">
        <v>24</v>
      </c>
      <c r="P23" s="2">
        <f>SUM(C23:O23)</f>
        <v>396</v>
      </c>
    </row>
    <row r="24" spans="2:16" ht="12.75">
      <c r="B24" s="4" t="s">
        <v>29</v>
      </c>
      <c r="C24" s="3"/>
      <c r="D24" s="3">
        <v>5</v>
      </c>
      <c r="E24" s="3">
        <v>0</v>
      </c>
      <c r="F24" s="3">
        <v>2</v>
      </c>
      <c r="G24" s="3">
        <v>3</v>
      </c>
      <c r="H24" s="3">
        <v>4</v>
      </c>
      <c r="I24" s="3">
        <v>4</v>
      </c>
      <c r="J24" s="3">
        <v>3</v>
      </c>
      <c r="K24" s="3">
        <v>1</v>
      </c>
      <c r="L24" s="3">
        <v>1</v>
      </c>
      <c r="M24" s="3">
        <v>4</v>
      </c>
      <c r="N24" s="3">
        <v>0</v>
      </c>
      <c r="O24" s="3">
        <v>1</v>
      </c>
      <c r="P24" s="2">
        <f>SUM(C24:O24)</f>
        <v>28</v>
      </c>
    </row>
    <row r="25" spans="2:16" ht="12.75">
      <c r="B25" s="4" t="s">
        <v>63</v>
      </c>
      <c r="C25" s="3"/>
      <c r="D25" s="3">
        <v>1</v>
      </c>
      <c r="E25" s="3">
        <v>1</v>
      </c>
      <c r="F25" s="3">
        <v>2</v>
      </c>
      <c r="G25" s="3">
        <v>1</v>
      </c>
      <c r="H25" s="3">
        <v>3</v>
      </c>
      <c r="I25" s="3">
        <v>2</v>
      </c>
      <c r="J25" s="3">
        <v>2</v>
      </c>
      <c r="K25" s="3">
        <v>2</v>
      </c>
      <c r="L25" s="3">
        <v>3</v>
      </c>
      <c r="M25" s="3">
        <v>2</v>
      </c>
      <c r="N25" s="3">
        <v>0</v>
      </c>
      <c r="O25" s="3">
        <v>1</v>
      </c>
      <c r="P25" s="2">
        <f>SUM(C25:O25)</f>
        <v>20</v>
      </c>
    </row>
    <row r="26" spans="2:16" ht="12.75">
      <c r="B26" s="4" t="s">
        <v>30</v>
      </c>
      <c r="C26" s="3"/>
      <c r="D26" s="3">
        <v>0</v>
      </c>
      <c r="E26" s="3">
        <v>1</v>
      </c>
      <c r="F26" s="3">
        <v>1</v>
      </c>
      <c r="G26" s="3">
        <v>1</v>
      </c>
      <c r="H26" s="3">
        <v>2</v>
      </c>
      <c r="I26" s="29">
        <v>3</v>
      </c>
      <c r="J26" s="3">
        <v>1</v>
      </c>
      <c r="K26" s="3">
        <v>0</v>
      </c>
      <c r="L26" s="3">
        <v>1</v>
      </c>
      <c r="M26" s="3">
        <v>1</v>
      </c>
      <c r="N26" s="3">
        <v>0</v>
      </c>
      <c r="O26" s="3">
        <v>1</v>
      </c>
      <c r="P26" s="2">
        <f>SUM(C26:O26)</f>
        <v>12</v>
      </c>
    </row>
    <row r="27" spans="2:16" ht="12.75">
      <c r="B27" s="4" t="s">
        <v>31</v>
      </c>
      <c r="C27" s="3"/>
      <c r="D27" s="3">
        <v>1</v>
      </c>
      <c r="E27" s="3">
        <v>0</v>
      </c>
      <c r="F27" s="3">
        <v>1</v>
      </c>
      <c r="G27" s="3">
        <v>0</v>
      </c>
      <c r="H27" s="3">
        <v>0</v>
      </c>
      <c r="I27" s="3">
        <v>1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1</v>
      </c>
      <c r="P27" s="2">
        <f>SUM(C27:O27)</f>
        <v>5</v>
      </c>
    </row>
    <row r="28" spans="2:16" ht="12.75"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12.75">
      <c r="B29" s="7" t="s">
        <v>13</v>
      </c>
      <c r="C29" s="2">
        <f aca="true" t="shared" si="1" ref="C29:P29">SUM(C23:C28)</f>
        <v>0</v>
      </c>
      <c r="D29" s="2">
        <f t="shared" si="1"/>
        <v>33</v>
      </c>
      <c r="E29" s="2">
        <f t="shared" si="1"/>
        <v>26</v>
      </c>
      <c r="F29" s="2">
        <f t="shared" si="1"/>
        <v>33</v>
      </c>
      <c r="G29" s="2">
        <f t="shared" si="1"/>
        <v>38</v>
      </c>
      <c r="H29" s="2">
        <f t="shared" si="1"/>
        <v>59</v>
      </c>
      <c r="I29" s="2">
        <f t="shared" si="1"/>
        <v>55</v>
      </c>
      <c r="J29" s="2">
        <f t="shared" si="1"/>
        <v>37</v>
      </c>
      <c r="K29" s="2">
        <f t="shared" si="1"/>
        <v>33</v>
      </c>
      <c r="L29" s="2">
        <f t="shared" si="1"/>
        <v>52</v>
      </c>
      <c r="M29" s="2">
        <f t="shared" si="1"/>
        <v>36</v>
      </c>
      <c r="N29" s="2">
        <f t="shared" si="1"/>
        <v>31</v>
      </c>
      <c r="O29" s="2">
        <f t="shared" si="1"/>
        <v>28</v>
      </c>
      <c r="P29" s="2">
        <f t="shared" si="1"/>
        <v>461</v>
      </c>
    </row>
    <row r="30" spans="2:16" ht="12.75"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ht="12.75">
      <c r="E31" s="28"/>
    </row>
  </sheetData>
  <sheetProtection/>
  <mergeCells count="5">
    <mergeCell ref="B1:P1"/>
    <mergeCell ref="B2:P2"/>
    <mergeCell ref="B4:P4"/>
    <mergeCell ref="B5:P5"/>
    <mergeCell ref="B6:P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U65"/>
  <sheetViews>
    <sheetView zoomScalePageLayoutView="0" workbookViewId="0" topLeftCell="A22">
      <selection activeCell="M34" sqref="M34"/>
    </sheetView>
  </sheetViews>
  <sheetFormatPr defaultColWidth="11.57421875" defaultRowHeight="12.75"/>
  <cols>
    <col min="1" max="1" width="8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6.851562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7109375" style="0" customWidth="1"/>
    <col min="17" max="17" width="7.8515625" style="0" customWidth="1"/>
  </cols>
  <sheetData>
    <row r="1" spans="2:16" ht="12.75">
      <c r="B1" s="60" t="s">
        <v>104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ht="12.75">
      <c r="B2" s="60" t="s">
        <v>105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32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24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60" t="s">
        <v>96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8" spans="2:21" ht="12.75">
      <c r="B8" s="1" t="s">
        <v>48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7</v>
      </c>
      <c r="I8" s="2" t="s">
        <v>9</v>
      </c>
      <c r="J8" s="2" t="s">
        <v>9</v>
      </c>
      <c r="K8" s="2" t="s">
        <v>8</v>
      </c>
      <c r="L8" s="2" t="s">
        <v>10</v>
      </c>
      <c r="M8" s="2" t="s">
        <v>11</v>
      </c>
      <c r="N8" s="2" t="s">
        <v>12</v>
      </c>
      <c r="O8" s="2" t="s">
        <v>4</v>
      </c>
      <c r="P8" s="2" t="s">
        <v>13</v>
      </c>
      <c r="Q8" s="3" t="s">
        <v>26</v>
      </c>
      <c r="S8" s="21"/>
      <c r="U8" s="22"/>
    </row>
    <row r="9" spans="2:21" ht="12.7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 t="s">
        <v>27</v>
      </c>
      <c r="S9" s="21"/>
      <c r="U9" s="22"/>
    </row>
    <row r="10" spans="2:21" ht="12.75">
      <c r="B10" s="8" t="s">
        <v>36</v>
      </c>
      <c r="C10" s="3"/>
      <c r="D10" s="3">
        <v>11</v>
      </c>
      <c r="E10" s="3">
        <v>9</v>
      </c>
      <c r="F10" s="3">
        <v>9</v>
      </c>
      <c r="G10" s="3">
        <v>17</v>
      </c>
      <c r="H10" s="3">
        <v>21</v>
      </c>
      <c r="I10" s="3">
        <v>12</v>
      </c>
      <c r="J10" s="3">
        <v>6</v>
      </c>
      <c r="K10" s="3">
        <v>11</v>
      </c>
      <c r="L10" s="3">
        <v>23</v>
      </c>
      <c r="M10" s="3">
        <v>10</v>
      </c>
      <c r="N10" s="3">
        <v>10</v>
      </c>
      <c r="O10" s="3">
        <v>11</v>
      </c>
      <c r="P10" s="3">
        <f aca="true" t="shared" si="0" ref="P10:P24">SUM(C10:O10)</f>
        <v>150</v>
      </c>
      <c r="Q10" s="3">
        <f>(P10/8*12)</f>
        <v>225</v>
      </c>
      <c r="S10" s="21"/>
      <c r="U10" s="22"/>
    </row>
    <row r="11" spans="2:21" ht="12.75">
      <c r="B11" s="8" t="s">
        <v>35</v>
      </c>
      <c r="C11" s="3"/>
      <c r="D11" s="3">
        <v>7</v>
      </c>
      <c r="E11" s="3">
        <v>3</v>
      </c>
      <c r="F11" s="3">
        <v>6</v>
      </c>
      <c r="G11" s="3">
        <v>6</v>
      </c>
      <c r="H11" s="3">
        <v>10</v>
      </c>
      <c r="I11" s="3">
        <v>12</v>
      </c>
      <c r="J11" s="3">
        <v>5</v>
      </c>
      <c r="K11" s="3">
        <v>6</v>
      </c>
      <c r="L11" s="3">
        <v>8</v>
      </c>
      <c r="M11" s="3">
        <v>7</v>
      </c>
      <c r="N11" s="3">
        <v>7</v>
      </c>
      <c r="O11" s="3">
        <v>5</v>
      </c>
      <c r="P11" s="3">
        <f t="shared" si="0"/>
        <v>82</v>
      </c>
      <c r="Q11" s="3">
        <f>(P11/8*12)</f>
        <v>123</v>
      </c>
      <c r="S11" s="21"/>
      <c r="U11" s="22"/>
    </row>
    <row r="12" spans="2:21" ht="12.75">
      <c r="B12" s="8" t="s">
        <v>42</v>
      </c>
      <c r="C12" s="3"/>
      <c r="D12" s="3">
        <v>3</v>
      </c>
      <c r="E12" s="3">
        <v>3</v>
      </c>
      <c r="F12" s="3">
        <v>5</v>
      </c>
      <c r="G12" s="3">
        <v>2</v>
      </c>
      <c r="H12" s="3">
        <v>4</v>
      </c>
      <c r="I12" s="3">
        <v>6</v>
      </c>
      <c r="J12" s="3">
        <v>1</v>
      </c>
      <c r="K12" s="3">
        <v>1</v>
      </c>
      <c r="L12" s="3">
        <v>2</v>
      </c>
      <c r="M12" s="3">
        <v>0</v>
      </c>
      <c r="N12" s="3">
        <v>1</v>
      </c>
      <c r="O12" s="3">
        <v>1</v>
      </c>
      <c r="P12" s="3">
        <f t="shared" si="0"/>
        <v>29</v>
      </c>
      <c r="Q12" s="3"/>
      <c r="S12" s="21"/>
      <c r="U12" s="22"/>
    </row>
    <row r="13" spans="2:21" ht="12.75">
      <c r="B13" s="8" t="s">
        <v>34</v>
      </c>
      <c r="C13" s="3"/>
      <c r="D13" s="3">
        <v>1</v>
      </c>
      <c r="E13" s="3">
        <v>3</v>
      </c>
      <c r="F13" s="3">
        <v>0</v>
      </c>
      <c r="G13" s="3">
        <v>0</v>
      </c>
      <c r="H13" s="3">
        <v>2</v>
      </c>
      <c r="I13" s="3">
        <v>2</v>
      </c>
      <c r="J13" s="3">
        <v>0</v>
      </c>
      <c r="K13" s="3">
        <v>1</v>
      </c>
      <c r="L13" s="3">
        <v>3</v>
      </c>
      <c r="M13" s="3">
        <v>3</v>
      </c>
      <c r="N13" s="3">
        <v>2</v>
      </c>
      <c r="O13" s="3">
        <v>1</v>
      </c>
      <c r="P13" s="3">
        <f t="shared" si="0"/>
        <v>18</v>
      </c>
      <c r="Q13" s="3">
        <f>(P13/8*12)</f>
        <v>27</v>
      </c>
      <c r="S13" s="21"/>
      <c r="U13" s="22"/>
    </row>
    <row r="14" spans="2:21" ht="12.75">
      <c r="B14" s="8" t="s">
        <v>33</v>
      </c>
      <c r="C14" s="3"/>
      <c r="D14" s="3">
        <v>4</v>
      </c>
      <c r="E14" s="3">
        <v>2</v>
      </c>
      <c r="F14" s="3">
        <v>0</v>
      </c>
      <c r="G14" s="3">
        <v>3</v>
      </c>
      <c r="H14" s="3">
        <v>3</v>
      </c>
      <c r="I14" s="3">
        <v>0</v>
      </c>
      <c r="J14" s="3">
        <v>7</v>
      </c>
      <c r="K14" s="3">
        <v>3</v>
      </c>
      <c r="L14" s="3">
        <v>3</v>
      </c>
      <c r="M14" s="3">
        <v>3</v>
      </c>
      <c r="N14" s="3">
        <v>4</v>
      </c>
      <c r="O14" s="3">
        <v>5</v>
      </c>
      <c r="P14" s="3">
        <f t="shared" si="0"/>
        <v>37</v>
      </c>
      <c r="Q14" s="3"/>
      <c r="S14" s="21"/>
      <c r="U14" s="22"/>
    </row>
    <row r="15" spans="2:21" ht="12.75">
      <c r="B15" s="8" t="s">
        <v>101</v>
      </c>
      <c r="C15" s="3"/>
      <c r="D15" s="3">
        <v>2</v>
      </c>
      <c r="E15" s="3">
        <v>2</v>
      </c>
      <c r="F15" s="3">
        <v>4</v>
      </c>
      <c r="G15" s="3">
        <v>2</v>
      </c>
      <c r="H15" s="3">
        <v>6</v>
      </c>
      <c r="I15" s="3">
        <v>4</v>
      </c>
      <c r="J15" s="3">
        <v>4</v>
      </c>
      <c r="K15" s="3">
        <v>4</v>
      </c>
      <c r="L15" s="3">
        <v>0</v>
      </c>
      <c r="M15" s="3">
        <v>1</v>
      </c>
      <c r="N15" s="3">
        <v>0</v>
      </c>
      <c r="O15" s="3">
        <v>0</v>
      </c>
      <c r="P15" s="3">
        <f t="shared" si="0"/>
        <v>29</v>
      </c>
      <c r="Q15" s="3">
        <f aca="true" t="shared" si="1" ref="Q15:Q23">(P15/8*12)</f>
        <v>43.5</v>
      </c>
      <c r="S15" s="21"/>
      <c r="U15" s="22"/>
    </row>
    <row r="16" spans="2:21" ht="12.75">
      <c r="B16" s="8" t="s">
        <v>44</v>
      </c>
      <c r="C16" s="3"/>
      <c r="D16" s="3">
        <v>2</v>
      </c>
      <c r="E16" s="3">
        <v>2</v>
      </c>
      <c r="F16" s="3">
        <v>2</v>
      </c>
      <c r="G16" s="3">
        <v>2</v>
      </c>
      <c r="H16" s="3">
        <v>3</v>
      </c>
      <c r="I16" s="3">
        <v>5</v>
      </c>
      <c r="J16" s="3">
        <v>2</v>
      </c>
      <c r="K16" s="3">
        <v>0</v>
      </c>
      <c r="L16" s="3">
        <v>1</v>
      </c>
      <c r="M16" s="3">
        <v>0</v>
      </c>
      <c r="N16" s="3">
        <v>1</v>
      </c>
      <c r="O16" s="3">
        <v>1</v>
      </c>
      <c r="P16" s="3">
        <f t="shared" si="0"/>
        <v>21</v>
      </c>
      <c r="Q16" s="3">
        <f t="shared" si="1"/>
        <v>31.5</v>
      </c>
      <c r="S16" s="23"/>
      <c r="U16" s="22"/>
    </row>
    <row r="17" spans="2:21" ht="12.75">
      <c r="B17" s="8" t="s">
        <v>49</v>
      </c>
      <c r="C17" s="3"/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f t="shared" si="0"/>
        <v>2</v>
      </c>
      <c r="Q17" s="3">
        <f t="shared" si="1"/>
        <v>3</v>
      </c>
      <c r="S17" s="24"/>
      <c r="U17" s="22"/>
    </row>
    <row r="18" spans="2:21" ht="12.75">
      <c r="B18" s="8" t="s">
        <v>73</v>
      </c>
      <c r="C18" s="3"/>
      <c r="D18" s="3">
        <v>1</v>
      </c>
      <c r="E18" s="3">
        <v>1</v>
      </c>
      <c r="F18" s="3">
        <v>3</v>
      </c>
      <c r="G18" s="3">
        <v>2</v>
      </c>
      <c r="H18" s="3">
        <v>5</v>
      </c>
      <c r="I18" s="3">
        <v>6</v>
      </c>
      <c r="J18" s="3">
        <v>8</v>
      </c>
      <c r="K18" s="3">
        <v>5</v>
      </c>
      <c r="L18" s="3">
        <v>6</v>
      </c>
      <c r="M18" s="3">
        <v>5</v>
      </c>
      <c r="N18" s="3">
        <v>6</v>
      </c>
      <c r="O18" s="3">
        <v>2</v>
      </c>
      <c r="P18" s="3">
        <f t="shared" si="0"/>
        <v>50</v>
      </c>
      <c r="Q18" s="3"/>
      <c r="S18" s="24"/>
      <c r="U18" s="22"/>
    </row>
    <row r="19" spans="2:21" ht="12.75">
      <c r="B19" s="8" t="s">
        <v>37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1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f t="shared" si="0"/>
        <v>0</v>
      </c>
      <c r="Q19" s="3">
        <f t="shared" si="1"/>
        <v>0</v>
      </c>
      <c r="S19" s="25"/>
      <c r="U19" s="22"/>
    </row>
    <row r="20" spans="2:21" ht="12.75">
      <c r="B20" s="8" t="s">
        <v>50</v>
      </c>
      <c r="C20" s="3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f t="shared" si="0"/>
        <v>0</v>
      </c>
      <c r="Q20" s="3">
        <f t="shared" si="1"/>
        <v>0</v>
      </c>
      <c r="S20" s="21"/>
      <c r="U20" s="22"/>
    </row>
    <row r="21" spans="2:21" ht="12.75">
      <c r="B21" s="10" t="s">
        <v>40</v>
      </c>
      <c r="C21" s="3"/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f t="shared" si="0"/>
        <v>0</v>
      </c>
      <c r="Q21" s="3">
        <f t="shared" si="1"/>
        <v>0</v>
      </c>
      <c r="S21" s="21"/>
      <c r="U21" s="22"/>
    </row>
    <row r="22" spans="2:19" ht="12.75">
      <c r="B22" s="8" t="s">
        <v>63</v>
      </c>
      <c r="C22" s="3"/>
      <c r="D22" s="3">
        <v>1</v>
      </c>
      <c r="E22" s="3">
        <v>0</v>
      </c>
      <c r="F22" s="3">
        <v>2</v>
      </c>
      <c r="G22" s="3">
        <v>1</v>
      </c>
      <c r="H22" s="3">
        <v>2</v>
      </c>
      <c r="I22" s="3">
        <v>1</v>
      </c>
      <c r="J22" s="3">
        <v>2</v>
      </c>
      <c r="K22" s="3">
        <v>2</v>
      </c>
      <c r="L22" s="3">
        <v>3</v>
      </c>
      <c r="M22" s="3">
        <v>2</v>
      </c>
      <c r="N22" s="3">
        <v>0</v>
      </c>
      <c r="O22" s="3">
        <v>1</v>
      </c>
      <c r="P22" s="3">
        <f t="shared" si="0"/>
        <v>17</v>
      </c>
      <c r="Q22" s="3">
        <f t="shared" si="1"/>
        <v>25.5</v>
      </c>
      <c r="S22" s="25"/>
    </row>
    <row r="23" spans="2:17" ht="12.75">
      <c r="B23" s="8" t="s">
        <v>38</v>
      </c>
      <c r="C23" s="3"/>
      <c r="D23" s="3">
        <v>0</v>
      </c>
      <c r="E23" s="3">
        <v>1</v>
      </c>
      <c r="F23" s="3">
        <v>1</v>
      </c>
      <c r="G23" s="3">
        <v>1</v>
      </c>
      <c r="H23" s="3">
        <v>1</v>
      </c>
      <c r="I23" s="3">
        <v>3</v>
      </c>
      <c r="J23" s="3">
        <v>1</v>
      </c>
      <c r="K23" s="3">
        <v>0</v>
      </c>
      <c r="L23" s="3">
        <v>1</v>
      </c>
      <c r="M23" s="3">
        <v>1</v>
      </c>
      <c r="N23" s="3">
        <v>0</v>
      </c>
      <c r="O23" s="3">
        <v>1</v>
      </c>
      <c r="P23" s="3">
        <f t="shared" si="0"/>
        <v>11</v>
      </c>
      <c r="Q23" s="3">
        <f t="shared" si="1"/>
        <v>16.5</v>
      </c>
    </row>
    <row r="24" spans="2:17" ht="12.75">
      <c r="B24" s="10" t="s">
        <v>51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f t="shared" si="0"/>
        <v>0</v>
      </c>
      <c r="Q24" s="3">
        <f>(P24/11*12)</f>
        <v>0</v>
      </c>
    </row>
    <row r="25" spans="2:17" ht="12.75">
      <c r="B25" s="11" t="s">
        <v>20</v>
      </c>
      <c r="C25" s="2">
        <f aca="true" t="shared" si="2" ref="C25:P25">SUM(C10:C24)</f>
        <v>0</v>
      </c>
      <c r="D25" s="2">
        <f t="shared" si="2"/>
        <v>32</v>
      </c>
      <c r="E25" s="2">
        <f t="shared" si="2"/>
        <v>26</v>
      </c>
      <c r="F25" s="2">
        <f t="shared" si="2"/>
        <v>32</v>
      </c>
      <c r="G25" s="2">
        <f t="shared" si="2"/>
        <v>36</v>
      </c>
      <c r="H25" s="2">
        <f t="shared" si="2"/>
        <v>57</v>
      </c>
      <c r="I25" s="2">
        <f t="shared" si="2"/>
        <v>52</v>
      </c>
      <c r="J25" s="2">
        <f t="shared" si="2"/>
        <v>36</v>
      </c>
      <c r="K25" s="2">
        <f t="shared" si="2"/>
        <v>33</v>
      </c>
      <c r="L25" s="2">
        <f t="shared" si="2"/>
        <v>50</v>
      </c>
      <c r="M25" s="2">
        <f t="shared" si="2"/>
        <v>33</v>
      </c>
      <c r="N25" s="2">
        <f t="shared" si="2"/>
        <v>31</v>
      </c>
      <c r="O25" s="2">
        <f t="shared" si="2"/>
        <v>28</v>
      </c>
      <c r="P25" s="2">
        <f t="shared" si="2"/>
        <v>446</v>
      </c>
      <c r="Q25" s="3">
        <f>(P25/8*12)</f>
        <v>669</v>
      </c>
    </row>
    <row r="26" spans="2:17" ht="12.75">
      <c r="B26" s="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ht="12.75">
      <c r="B27" s="8" t="s">
        <v>39</v>
      </c>
      <c r="C27" s="3"/>
      <c r="D27" s="3">
        <v>9</v>
      </c>
      <c r="E27" s="3">
        <v>2</v>
      </c>
      <c r="F27" s="3">
        <v>44</v>
      </c>
      <c r="G27" s="3">
        <v>9</v>
      </c>
      <c r="H27" s="3">
        <v>15</v>
      </c>
      <c r="I27" s="3">
        <v>19</v>
      </c>
      <c r="J27" s="3">
        <v>15</v>
      </c>
      <c r="K27" s="3">
        <v>5</v>
      </c>
      <c r="L27" s="3">
        <v>17</v>
      </c>
      <c r="M27" s="3">
        <v>16</v>
      </c>
      <c r="N27" s="3">
        <v>18</v>
      </c>
      <c r="O27" s="3">
        <v>14</v>
      </c>
      <c r="P27" s="3">
        <f>SUM(C27:O27)</f>
        <v>183</v>
      </c>
      <c r="Q27" s="3">
        <f>(P27/8*12)</f>
        <v>274.5</v>
      </c>
    </row>
    <row r="28" spans="2:17" ht="12.75">
      <c r="B28" s="4"/>
      <c r="C28" s="3"/>
      <c r="D28" s="3"/>
      <c r="E28" s="3"/>
      <c r="F28" s="3"/>
      <c r="G28" s="3"/>
      <c r="H28" s="3"/>
      <c r="I28" s="3"/>
      <c r="J28" s="3"/>
      <c r="K28" s="3" t="s">
        <v>41</v>
      </c>
      <c r="L28" s="3"/>
      <c r="M28" s="3"/>
      <c r="N28" s="3"/>
      <c r="O28" s="3"/>
      <c r="P28" s="3"/>
      <c r="Q28" s="3"/>
    </row>
    <row r="29" spans="2:17" ht="12.75">
      <c r="B29" s="7" t="s">
        <v>13</v>
      </c>
      <c r="C29" s="2">
        <f aca="true" t="shared" si="3" ref="C29:P29">SUM(C25:C27)</f>
        <v>0</v>
      </c>
      <c r="D29" s="2">
        <f t="shared" si="3"/>
        <v>41</v>
      </c>
      <c r="E29" s="2">
        <f t="shared" si="3"/>
        <v>28</v>
      </c>
      <c r="F29" s="2">
        <f t="shared" si="3"/>
        <v>76</v>
      </c>
      <c r="G29" s="2">
        <f t="shared" si="3"/>
        <v>45</v>
      </c>
      <c r="H29" s="2">
        <f t="shared" si="3"/>
        <v>72</v>
      </c>
      <c r="I29" s="2">
        <f t="shared" si="3"/>
        <v>71</v>
      </c>
      <c r="J29" s="2">
        <f t="shared" si="3"/>
        <v>51</v>
      </c>
      <c r="K29" s="2">
        <f t="shared" si="3"/>
        <v>38</v>
      </c>
      <c r="L29" s="2">
        <f t="shared" si="3"/>
        <v>67</v>
      </c>
      <c r="M29" s="2">
        <f t="shared" si="3"/>
        <v>49</v>
      </c>
      <c r="N29" s="2">
        <f t="shared" si="3"/>
        <v>49</v>
      </c>
      <c r="O29" s="2">
        <f t="shared" si="3"/>
        <v>42</v>
      </c>
      <c r="P29" s="27">
        <f t="shared" si="3"/>
        <v>629</v>
      </c>
      <c r="Q29" s="3">
        <f>(P29/8*12)</f>
        <v>943.5</v>
      </c>
    </row>
    <row r="37" spans="2:16" ht="12.7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2:16" ht="12.7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40" spans="2:16" ht="12.75">
      <c r="B40" s="59" t="s">
        <v>32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2:16" ht="12.75">
      <c r="B41" s="59" t="s">
        <v>24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2:16" ht="12.75">
      <c r="B42" s="60" t="s">
        <v>102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4" spans="2:17" ht="12.75">
      <c r="B44" s="1" t="s">
        <v>48</v>
      </c>
      <c r="C44" s="2" t="s">
        <v>4</v>
      </c>
      <c r="D44" s="2" t="s">
        <v>5</v>
      </c>
      <c r="E44" s="2" t="s">
        <v>6</v>
      </c>
      <c r="F44" s="2" t="s">
        <v>7</v>
      </c>
      <c r="G44" s="2" t="s">
        <v>8</v>
      </c>
      <c r="H44" s="2" t="s">
        <v>7</v>
      </c>
      <c r="I44" s="2" t="s">
        <v>9</v>
      </c>
      <c r="J44" s="2" t="s">
        <v>9</v>
      </c>
      <c r="K44" s="2" t="s">
        <v>8</v>
      </c>
      <c r="L44" s="2" t="s">
        <v>10</v>
      </c>
      <c r="M44" s="2" t="s">
        <v>11</v>
      </c>
      <c r="N44" s="2" t="s">
        <v>12</v>
      </c>
      <c r="O44" s="2" t="s">
        <v>4</v>
      </c>
      <c r="P44" s="2" t="s">
        <v>13</v>
      </c>
      <c r="Q44" s="3" t="s">
        <v>26</v>
      </c>
    </row>
    <row r="45" spans="2:17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 t="s">
        <v>27</v>
      </c>
    </row>
    <row r="46" spans="2:17" ht="12.75">
      <c r="B46" s="8" t="s">
        <v>36</v>
      </c>
      <c r="C46" s="3"/>
      <c r="D46" s="3">
        <v>11</v>
      </c>
      <c r="E46" s="3">
        <v>9</v>
      </c>
      <c r="F46" s="3">
        <v>9</v>
      </c>
      <c r="G46" s="3">
        <v>17</v>
      </c>
      <c r="H46" s="3">
        <v>21</v>
      </c>
      <c r="I46" s="3">
        <v>12</v>
      </c>
      <c r="J46" s="3">
        <v>6</v>
      </c>
      <c r="K46" s="3">
        <v>11</v>
      </c>
      <c r="L46" s="3">
        <v>23</v>
      </c>
      <c r="M46" s="3">
        <v>10</v>
      </c>
      <c r="N46" s="3">
        <v>10</v>
      </c>
      <c r="O46" s="3">
        <v>11</v>
      </c>
      <c r="P46" s="2">
        <f aca="true" t="shared" si="4" ref="P46:P60">SUM(C46:O46)</f>
        <v>150</v>
      </c>
      <c r="Q46" s="3">
        <f>(P46/7*12)</f>
        <v>257.1428571428571</v>
      </c>
    </row>
    <row r="47" spans="2:17" ht="12.75">
      <c r="B47" s="8" t="s">
        <v>35</v>
      </c>
      <c r="C47" s="3"/>
      <c r="D47" s="3">
        <v>7</v>
      </c>
      <c r="E47" s="3">
        <v>3</v>
      </c>
      <c r="F47" s="3">
        <v>6</v>
      </c>
      <c r="G47" s="3">
        <v>6</v>
      </c>
      <c r="H47" s="3">
        <v>10</v>
      </c>
      <c r="I47" s="3">
        <v>12</v>
      </c>
      <c r="J47" s="3">
        <v>5</v>
      </c>
      <c r="K47" s="3">
        <v>6</v>
      </c>
      <c r="L47" s="3">
        <v>8</v>
      </c>
      <c r="M47" s="3">
        <v>7</v>
      </c>
      <c r="N47" s="3">
        <v>7</v>
      </c>
      <c r="O47" s="3">
        <v>5</v>
      </c>
      <c r="P47" s="2">
        <f t="shared" si="4"/>
        <v>82</v>
      </c>
      <c r="Q47" s="3">
        <f>(P47/7*12)</f>
        <v>140.57142857142856</v>
      </c>
    </row>
    <row r="48" spans="2:17" ht="12.75">
      <c r="B48" s="8" t="s">
        <v>42</v>
      </c>
      <c r="C48" s="3"/>
      <c r="D48" s="3">
        <v>3</v>
      </c>
      <c r="E48" s="3">
        <v>3</v>
      </c>
      <c r="F48" s="3">
        <v>5</v>
      </c>
      <c r="G48" s="3">
        <v>2</v>
      </c>
      <c r="H48" s="3">
        <v>4</v>
      </c>
      <c r="I48" s="3">
        <v>6</v>
      </c>
      <c r="J48" s="3">
        <v>1</v>
      </c>
      <c r="K48" s="3">
        <v>1</v>
      </c>
      <c r="L48" s="3">
        <v>2</v>
      </c>
      <c r="M48" s="3">
        <v>0</v>
      </c>
      <c r="N48" s="3">
        <v>1</v>
      </c>
      <c r="O48" s="3">
        <v>1</v>
      </c>
      <c r="P48" s="2">
        <f t="shared" si="4"/>
        <v>29</v>
      </c>
      <c r="Q48" s="3"/>
    </row>
    <row r="49" spans="2:17" ht="12.75">
      <c r="B49" s="8" t="s">
        <v>34</v>
      </c>
      <c r="C49" s="3"/>
      <c r="D49" s="3">
        <v>1</v>
      </c>
      <c r="E49" s="3">
        <v>3</v>
      </c>
      <c r="F49" s="3">
        <v>0</v>
      </c>
      <c r="G49" s="3">
        <v>0</v>
      </c>
      <c r="H49" s="3">
        <v>2</v>
      </c>
      <c r="I49" s="3">
        <v>2</v>
      </c>
      <c r="J49" s="3">
        <v>0</v>
      </c>
      <c r="K49" s="3">
        <v>1</v>
      </c>
      <c r="L49" s="3">
        <v>3</v>
      </c>
      <c r="M49" s="3">
        <v>3</v>
      </c>
      <c r="N49" s="3">
        <v>2</v>
      </c>
      <c r="O49" s="3">
        <v>1</v>
      </c>
      <c r="P49" s="2">
        <f t="shared" si="4"/>
        <v>18</v>
      </c>
      <c r="Q49" s="3">
        <f>(P49/7*12)</f>
        <v>30.85714285714286</v>
      </c>
    </row>
    <row r="50" spans="2:17" ht="12.75">
      <c r="B50" s="8" t="s">
        <v>33</v>
      </c>
      <c r="C50" s="3"/>
      <c r="D50" s="3">
        <v>4</v>
      </c>
      <c r="E50" s="3">
        <v>2</v>
      </c>
      <c r="F50" s="3">
        <v>0</v>
      </c>
      <c r="G50" s="3">
        <v>3</v>
      </c>
      <c r="H50" s="3">
        <v>3</v>
      </c>
      <c r="I50" s="3">
        <v>0</v>
      </c>
      <c r="J50" s="3">
        <v>7</v>
      </c>
      <c r="K50" s="3">
        <v>3</v>
      </c>
      <c r="L50" s="3">
        <v>3</v>
      </c>
      <c r="M50" s="3">
        <v>3</v>
      </c>
      <c r="N50" s="3">
        <v>4</v>
      </c>
      <c r="O50" s="3">
        <v>5</v>
      </c>
      <c r="P50" s="2">
        <f t="shared" si="4"/>
        <v>37</v>
      </c>
      <c r="Q50" s="3"/>
    </row>
    <row r="51" spans="2:17" ht="12.75">
      <c r="B51" s="8" t="s">
        <v>101</v>
      </c>
      <c r="C51" s="3"/>
      <c r="D51" s="3">
        <v>2</v>
      </c>
      <c r="E51" s="3">
        <v>2</v>
      </c>
      <c r="F51" s="3">
        <v>4</v>
      </c>
      <c r="G51" s="3">
        <v>2</v>
      </c>
      <c r="H51" s="3">
        <v>6</v>
      </c>
      <c r="I51" s="3">
        <v>4</v>
      </c>
      <c r="J51" s="3">
        <v>4</v>
      </c>
      <c r="K51" s="3">
        <v>4</v>
      </c>
      <c r="L51" s="3">
        <v>0</v>
      </c>
      <c r="M51" s="3">
        <v>1</v>
      </c>
      <c r="N51" s="3">
        <v>0</v>
      </c>
      <c r="O51" s="3">
        <v>0</v>
      </c>
      <c r="P51" s="2">
        <f t="shared" si="4"/>
        <v>29</v>
      </c>
      <c r="Q51" s="3">
        <f aca="true" t="shared" si="5" ref="Q51:Q61">(P51/7*12)</f>
        <v>49.71428571428572</v>
      </c>
    </row>
    <row r="52" spans="2:17" ht="12.75">
      <c r="B52" s="8" t="s">
        <v>44</v>
      </c>
      <c r="C52" s="3"/>
      <c r="D52" s="3">
        <v>2</v>
      </c>
      <c r="E52" s="3">
        <v>2</v>
      </c>
      <c r="F52" s="3">
        <v>2</v>
      </c>
      <c r="G52" s="3">
        <v>2</v>
      </c>
      <c r="H52" s="3">
        <v>3</v>
      </c>
      <c r="I52" s="3">
        <v>5</v>
      </c>
      <c r="J52" s="3">
        <v>2</v>
      </c>
      <c r="K52" s="3">
        <v>0</v>
      </c>
      <c r="L52" s="3">
        <v>1</v>
      </c>
      <c r="M52" s="3">
        <v>0</v>
      </c>
      <c r="N52" s="3">
        <v>1</v>
      </c>
      <c r="O52" s="3">
        <v>1</v>
      </c>
      <c r="P52" s="2">
        <f t="shared" si="4"/>
        <v>21</v>
      </c>
      <c r="Q52" s="3">
        <f t="shared" si="5"/>
        <v>36</v>
      </c>
    </row>
    <row r="53" spans="2:17" ht="12.75">
      <c r="B53" s="8" t="s">
        <v>49</v>
      </c>
      <c r="C53" s="3"/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1</v>
      </c>
      <c r="J53" s="3">
        <v>0</v>
      </c>
      <c r="K53" s="3">
        <v>0</v>
      </c>
      <c r="L53" s="3">
        <v>0</v>
      </c>
      <c r="M53" s="3">
        <v>1</v>
      </c>
      <c r="N53" s="3">
        <v>0</v>
      </c>
      <c r="O53" s="3">
        <v>0</v>
      </c>
      <c r="P53" s="2">
        <f t="shared" si="4"/>
        <v>2</v>
      </c>
      <c r="Q53" s="3">
        <f t="shared" si="5"/>
        <v>3.4285714285714284</v>
      </c>
    </row>
    <row r="54" spans="2:17" ht="12.75">
      <c r="B54" s="8" t="s">
        <v>73</v>
      </c>
      <c r="C54" s="3"/>
      <c r="D54" s="3">
        <v>1</v>
      </c>
      <c r="E54" s="3">
        <v>1</v>
      </c>
      <c r="F54" s="3">
        <v>3</v>
      </c>
      <c r="G54" s="3">
        <v>2</v>
      </c>
      <c r="H54" s="3">
        <v>5</v>
      </c>
      <c r="I54" s="3">
        <v>6</v>
      </c>
      <c r="J54" s="3">
        <v>8</v>
      </c>
      <c r="K54" s="3">
        <v>5</v>
      </c>
      <c r="L54" s="3">
        <v>6</v>
      </c>
      <c r="M54" s="3">
        <v>5</v>
      </c>
      <c r="N54" s="3">
        <v>6</v>
      </c>
      <c r="O54" s="3">
        <v>2</v>
      </c>
      <c r="P54" s="2">
        <f t="shared" si="4"/>
        <v>50</v>
      </c>
      <c r="Q54" s="3"/>
    </row>
    <row r="55" spans="2:17" ht="12.75">
      <c r="B55" s="8" t="s">
        <v>37</v>
      </c>
      <c r="C55" s="3"/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1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2">
        <f t="shared" si="4"/>
        <v>0</v>
      </c>
      <c r="Q55" s="3">
        <f t="shared" si="5"/>
        <v>0</v>
      </c>
    </row>
    <row r="56" spans="2:17" ht="12.75">
      <c r="B56" s="8" t="s">
        <v>50</v>
      </c>
      <c r="C56" s="2"/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2">
        <f t="shared" si="4"/>
        <v>0</v>
      </c>
      <c r="Q56" s="3">
        <f t="shared" si="5"/>
        <v>0</v>
      </c>
    </row>
    <row r="57" spans="2:17" ht="12.75">
      <c r="B57" s="10" t="s">
        <v>40</v>
      </c>
      <c r="C57" s="3"/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2">
        <f t="shared" si="4"/>
        <v>0</v>
      </c>
      <c r="Q57" s="3">
        <f t="shared" si="5"/>
        <v>0</v>
      </c>
    </row>
    <row r="58" spans="2:17" ht="12.75">
      <c r="B58" s="8" t="s">
        <v>103</v>
      </c>
      <c r="C58" s="3"/>
      <c r="D58" s="3">
        <v>1</v>
      </c>
      <c r="E58" s="3">
        <v>0</v>
      </c>
      <c r="F58" s="3">
        <v>2</v>
      </c>
      <c r="G58" s="3">
        <v>1</v>
      </c>
      <c r="H58" s="3">
        <v>2</v>
      </c>
      <c r="I58" s="3">
        <v>1</v>
      </c>
      <c r="J58" s="3">
        <v>2</v>
      </c>
      <c r="K58" s="3">
        <v>2</v>
      </c>
      <c r="L58" s="3">
        <v>3</v>
      </c>
      <c r="M58" s="3">
        <v>2</v>
      </c>
      <c r="N58" s="3">
        <v>0</v>
      </c>
      <c r="O58" s="3">
        <v>1</v>
      </c>
      <c r="P58" s="2">
        <f t="shared" si="4"/>
        <v>17</v>
      </c>
      <c r="Q58" s="3">
        <f t="shared" si="5"/>
        <v>29.14285714285714</v>
      </c>
    </row>
    <row r="59" spans="2:17" ht="12.75">
      <c r="B59" s="8" t="s">
        <v>38</v>
      </c>
      <c r="C59" s="3"/>
      <c r="D59" s="3">
        <v>0</v>
      </c>
      <c r="E59" s="3">
        <v>1</v>
      </c>
      <c r="F59" s="3">
        <v>1</v>
      </c>
      <c r="G59" s="3">
        <v>1</v>
      </c>
      <c r="H59" s="3">
        <v>1</v>
      </c>
      <c r="I59" s="3">
        <v>3</v>
      </c>
      <c r="J59" s="3">
        <v>1</v>
      </c>
      <c r="K59" s="3">
        <v>0</v>
      </c>
      <c r="L59" s="3">
        <v>1</v>
      </c>
      <c r="M59" s="3">
        <v>1</v>
      </c>
      <c r="N59" s="3">
        <v>0</v>
      </c>
      <c r="O59" s="3">
        <v>1</v>
      </c>
      <c r="P59" s="2">
        <f t="shared" si="4"/>
        <v>11</v>
      </c>
      <c r="Q59" s="3">
        <f t="shared" si="5"/>
        <v>18.857142857142858</v>
      </c>
    </row>
    <row r="60" spans="2:17" ht="12.75">
      <c r="B60" s="10" t="s">
        <v>51</v>
      </c>
      <c r="C60" s="3"/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2">
        <f t="shared" si="4"/>
        <v>0</v>
      </c>
      <c r="Q60" s="3">
        <f t="shared" si="5"/>
        <v>0</v>
      </c>
    </row>
    <row r="61" spans="2:17" ht="12.75">
      <c r="B61" s="14" t="s">
        <v>20</v>
      </c>
      <c r="C61" s="2">
        <f aca="true" t="shared" si="6" ref="C61:P61">SUM(C46:C60)</f>
        <v>0</v>
      </c>
      <c r="D61" s="2">
        <f t="shared" si="6"/>
        <v>32</v>
      </c>
      <c r="E61" s="2">
        <f t="shared" si="6"/>
        <v>26</v>
      </c>
      <c r="F61" s="2">
        <f t="shared" si="6"/>
        <v>32</v>
      </c>
      <c r="G61" s="2">
        <f t="shared" si="6"/>
        <v>36</v>
      </c>
      <c r="H61" s="2">
        <f t="shared" si="6"/>
        <v>57</v>
      </c>
      <c r="I61" s="2">
        <f t="shared" si="6"/>
        <v>52</v>
      </c>
      <c r="J61" s="2">
        <f t="shared" si="6"/>
        <v>36</v>
      </c>
      <c r="K61" s="2">
        <f t="shared" si="6"/>
        <v>33</v>
      </c>
      <c r="L61" s="2">
        <f t="shared" si="6"/>
        <v>50</v>
      </c>
      <c r="M61" s="2">
        <f t="shared" si="6"/>
        <v>33</v>
      </c>
      <c r="N61" s="2">
        <f t="shared" si="6"/>
        <v>31</v>
      </c>
      <c r="O61" s="2">
        <f t="shared" si="6"/>
        <v>28</v>
      </c>
      <c r="P61" s="2">
        <f t="shared" si="6"/>
        <v>446</v>
      </c>
      <c r="Q61" s="3">
        <f t="shared" si="5"/>
        <v>764.5714285714286</v>
      </c>
    </row>
    <row r="62" spans="2:17" ht="12.75">
      <c r="B62" s="8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2.75">
      <c r="B63" s="8" t="s">
        <v>21</v>
      </c>
      <c r="C63" s="3"/>
      <c r="D63" s="3">
        <v>9</v>
      </c>
      <c r="E63" s="3">
        <v>2</v>
      </c>
      <c r="F63" s="3">
        <v>44</v>
      </c>
      <c r="G63" s="3">
        <v>9</v>
      </c>
      <c r="H63" s="3">
        <v>15</v>
      </c>
      <c r="I63" s="3">
        <v>19</v>
      </c>
      <c r="J63" s="3">
        <v>15</v>
      </c>
      <c r="K63" s="3">
        <v>5</v>
      </c>
      <c r="L63" s="3">
        <v>17</v>
      </c>
      <c r="M63" s="3">
        <v>16</v>
      </c>
      <c r="N63" s="3">
        <v>18</v>
      </c>
      <c r="O63" s="3">
        <v>14</v>
      </c>
      <c r="P63" s="3">
        <f>SUM(C63:O63)</f>
        <v>183</v>
      </c>
      <c r="Q63" s="3">
        <f>(P63/7*12)</f>
        <v>313.7142857142857</v>
      </c>
    </row>
    <row r="64" spans="2:17" ht="12.75"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2.75">
      <c r="B65" s="7" t="s">
        <v>13</v>
      </c>
      <c r="C65" s="2">
        <f aca="true" t="shared" si="7" ref="C65:P65">SUM(C61:C63)</f>
        <v>0</v>
      </c>
      <c r="D65" s="2">
        <f t="shared" si="7"/>
        <v>41</v>
      </c>
      <c r="E65" s="2">
        <f t="shared" si="7"/>
        <v>28</v>
      </c>
      <c r="F65" s="2">
        <f t="shared" si="7"/>
        <v>76</v>
      </c>
      <c r="G65" s="2">
        <f t="shared" si="7"/>
        <v>45</v>
      </c>
      <c r="H65" s="2">
        <f t="shared" si="7"/>
        <v>72</v>
      </c>
      <c r="I65" s="2">
        <f t="shared" si="7"/>
        <v>71</v>
      </c>
      <c r="J65" s="2">
        <f t="shared" si="7"/>
        <v>51</v>
      </c>
      <c r="K65" s="2">
        <f t="shared" si="7"/>
        <v>38</v>
      </c>
      <c r="L65" s="2">
        <f t="shared" si="7"/>
        <v>67</v>
      </c>
      <c r="M65" s="2">
        <f t="shared" si="7"/>
        <v>49</v>
      </c>
      <c r="N65" s="2">
        <f t="shared" si="7"/>
        <v>49</v>
      </c>
      <c r="O65" s="2">
        <f t="shared" si="7"/>
        <v>42</v>
      </c>
      <c r="P65" s="27">
        <f t="shared" si="7"/>
        <v>629</v>
      </c>
      <c r="Q65" s="3">
        <f>(P65/7*12)</f>
        <v>1078.2857142857142</v>
      </c>
    </row>
  </sheetData>
  <sheetProtection/>
  <mergeCells count="8">
    <mergeCell ref="B41:P41"/>
    <mergeCell ref="B42:P42"/>
    <mergeCell ref="B1:P1"/>
    <mergeCell ref="B2:P2"/>
    <mergeCell ref="B4:P4"/>
    <mergeCell ref="B5:P5"/>
    <mergeCell ref="B6:P6"/>
    <mergeCell ref="B40:P4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Q44"/>
  <sheetViews>
    <sheetView zoomScalePageLayoutView="0" workbookViewId="0" topLeftCell="A4">
      <selection activeCell="R33" sqref="R33"/>
    </sheetView>
  </sheetViews>
  <sheetFormatPr defaultColWidth="11.57421875" defaultRowHeight="12.75"/>
  <cols>
    <col min="1" max="1" width="9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7.42187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421875" style="0" customWidth="1"/>
    <col min="17" max="17" width="7.28125" style="0" customWidth="1"/>
  </cols>
  <sheetData>
    <row r="1" spans="2:16" ht="12.75">
      <c r="B1" s="61" t="s">
        <v>99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2:16" ht="12.7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6" ht="12.75">
      <c r="B3" s="61" t="s">
        <v>100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2:16" ht="12.75">
      <c r="B4" s="59" t="s">
        <v>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60" t="s">
        <v>98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2:10" ht="18.75">
      <c r="B6" s="15" t="s">
        <v>45</v>
      </c>
      <c r="H6" s="16"/>
      <c r="I6" s="15" t="s">
        <v>97</v>
      </c>
      <c r="J6" s="16"/>
    </row>
    <row r="7" spans="2:17" ht="12.75">
      <c r="B7" s="1"/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7</v>
      </c>
      <c r="I7" s="2" t="s">
        <v>9</v>
      </c>
      <c r="J7" s="2" t="s">
        <v>9</v>
      </c>
      <c r="K7" s="2" t="s">
        <v>8</v>
      </c>
      <c r="L7" s="2" t="s">
        <v>10</v>
      </c>
      <c r="M7" s="2" t="s">
        <v>11</v>
      </c>
      <c r="N7" s="2" t="s">
        <v>12</v>
      </c>
      <c r="O7" s="2" t="s">
        <v>4</v>
      </c>
      <c r="P7" s="2" t="s">
        <v>13</v>
      </c>
      <c r="Q7" s="3"/>
    </row>
    <row r="8" spans="2:17" ht="12.75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</row>
    <row r="9" spans="2:17" ht="12.75">
      <c r="B9" s="4" t="s">
        <v>17</v>
      </c>
      <c r="C9" s="3"/>
      <c r="D9" s="3">
        <v>12</v>
      </c>
      <c r="E9" s="3">
        <v>6</v>
      </c>
      <c r="F9" s="3">
        <v>12</v>
      </c>
      <c r="G9" s="3">
        <v>9</v>
      </c>
      <c r="H9" s="3">
        <v>17</v>
      </c>
      <c r="I9" s="3">
        <v>16</v>
      </c>
      <c r="J9" s="3">
        <v>13</v>
      </c>
      <c r="K9" s="3">
        <v>8</v>
      </c>
      <c r="L9" s="3">
        <v>14</v>
      </c>
      <c r="M9" s="3">
        <v>7</v>
      </c>
      <c r="N9" s="3">
        <v>8</v>
      </c>
      <c r="O9" s="3">
        <v>8</v>
      </c>
      <c r="P9" s="3">
        <f aca="true" t="shared" si="0" ref="P9:P14">SUM(C9:O9)</f>
        <v>130</v>
      </c>
      <c r="Q9" s="3"/>
    </row>
    <row r="10" spans="2:17" ht="12.75">
      <c r="B10" s="4" t="s">
        <v>18</v>
      </c>
      <c r="C10" s="3"/>
      <c r="D10" s="3">
        <v>16</v>
      </c>
      <c r="E10" s="3">
        <v>13</v>
      </c>
      <c r="F10" s="3">
        <v>15</v>
      </c>
      <c r="G10" s="3">
        <v>12</v>
      </c>
      <c r="H10" s="3">
        <v>26</v>
      </c>
      <c r="I10" s="3">
        <v>21</v>
      </c>
      <c r="J10" s="3">
        <v>19</v>
      </c>
      <c r="K10" s="3">
        <v>17</v>
      </c>
      <c r="L10" s="3">
        <v>19</v>
      </c>
      <c r="M10" s="3">
        <v>15</v>
      </c>
      <c r="N10" s="3">
        <v>17</v>
      </c>
      <c r="O10" s="3">
        <v>11</v>
      </c>
      <c r="P10" s="3">
        <f t="shared" si="0"/>
        <v>201</v>
      </c>
      <c r="Q10" s="3"/>
    </row>
    <row r="11" spans="2:17" ht="12.75">
      <c r="B11" s="4" t="s">
        <v>52</v>
      </c>
      <c r="C11" s="3"/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2</v>
      </c>
      <c r="J11" s="3">
        <v>0</v>
      </c>
      <c r="K11" s="3">
        <v>0</v>
      </c>
      <c r="L11" s="3">
        <v>0</v>
      </c>
      <c r="M11" s="3">
        <v>2</v>
      </c>
      <c r="N11" s="3">
        <v>0</v>
      </c>
      <c r="O11" s="3">
        <v>0</v>
      </c>
      <c r="P11" s="3">
        <f t="shared" si="0"/>
        <v>5</v>
      </c>
      <c r="Q11" s="3"/>
    </row>
    <row r="12" spans="2:17" ht="12.75">
      <c r="B12" s="4" t="s">
        <v>53</v>
      </c>
      <c r="C12" s="3"/>
      <c r="D12" s="3">
        <v>0</v>
      </c>
      <c r="E12" s="3">
        <v>0</v>
      </c>
      <c r="F12" s="3">
        <v>0</v>
      </c>
      <c r="G12" s="3">
        <v>2</v>
      </c>
      <c r="H12" s="3">
        <v>0</v>
      </c>
      <c r="I12" s="3">
        <v>1</v>
      </c>
      <c r="J12" s="3">
        <v>1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f t="shared" si="0"/>
        <v>5</v>
      </c>
      <c r="Q12" s="3"/>
    </row>
    <row r="13" spans="2:17" ht="12.75">
      <c r="B13" s="4" t="s">
        <v>19</v>
      </c>
      <c r="C13" s="3"/>
      <c r="D13" s="3">
        <v>4</v>
      </c>
      <c r="E13" s="3">
        <v>7</v>
      </c>
      <c r="F13" s="3">
        <v>4</v>
      </c>
      <c r="G13" s="3">
        <v>13</v>
      </c>
      <c r="H13" s="3">
        <v>14</v>
      </c>
      <c r="I13" s="3">
        <v>12</v>
      </c>
      <c r="J13" s="3">
        <v>3</v>
      </c>
      <c r="K13" s="3">
        <v>8</v>
      </c>
      <c r="L13" s="3">
        <v>17</v>
      </c>
      <c r="M13" s="3">
        <v>9</v>
      </c>
      <c r="N13" s="3">
        <v>5</v>
      </c>
      <c r="O13" s="3">
        <v>9</v>
      </c>
      <c r="P13" s="3">
        <f t="shared" si="0"/>
        <v>105</v>
      </c>
      <c r="Q13" s="3"/>
    </row>
    <row r="14" spans="2:17" ht="12.75">
      <c r="B14" s="5" t="s">
        <v>20</v>
      </c>
      <c r="C14" s="2">
        <f aca="true" t="shared" si="1" ref="C14:O14">SUM(C9:C13)</f>
        <v>0</v>
      </c>
      <c r="D14" s="2">
        <f t="shared" si="1"/>
        <v>32</v>
      </c>
      <c r="E14" s="2">
        <f t="shared" si="1"/>
        <v>26</v>
      </c>
      <c r="F14" s="2">
        <f t="shared" si="1"/>
        <v>32</v>
      </c>
      <c r="G14" s="2">
        <f t="shared" si="1"/>
        <v>36</v>
      </c>
      <c r="H14" s="2">
        <f t="shared" si="1"/>
        <v>57</v>
      </c>
      <c r="I14" s="2">
        <f t="shared" si="1"/>
        <v>52</v>
      </c>
      <c r="J14" s="2">
        <f t="shared" si="1"/>
        <v>36</v>
      </c>
      <c r="K14" s="2">
        <f t="shared" si="1"/>
        <v>33</v>
      </c>
      <c r="L14" s="2">
        <f t="shared" si="1"/>
        <v>50</v>
      </c>
      <c r="M14" s="2">
        <f t="shared" si="1"/>
        <v>33</v>
      </c>
      <c r="N14" s="2">
        <f t="shared" si="1"/>
        <v>31</v>
      </c>
      <c r="O14" s="2">
        <f t="shared" si="1"/>
        <v>28</v>
      </c>
      <c r="P14" s="2">
        <f t="shared" si="0"/>
        <v>446</v>
      </c>
      <c r="Q14" s="1"/>
    </row>
    <row r="15" spans="2:17" ht="12.75"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2.75">
      <c r="B16" s="4" t="s">
        <v>21</v>
      </c>
      <c r="C16" s="3"/>
      <c r="D16" s="3">
        <v>9</v>
      </c>
      <c r="E16" s="3">
        <v>2</v>
      </c>
      <c r="F16" s="3">
        <v>44</v>
      </c>
      <c r="G16" s="3">
        <v>9</v>
      </c>
      <c r="H16" s="3">
        <v>15</v>
      </c>
      <c r="I16" s="3">
        <v>19</v>
      </c>
      <c r="J16" s="3">
        <v>15</v>
      </c>
      <c r="K16" s="3">
        <v>5</v>
      </c>
      <c r="L16" s="3">
        <v>17</v>
      </c>
      <c r="M16" s="3">
        <v>16</v>
      </c>
      <c r="N16" s="3">
        <v>18</v>
      </c>
      <c r="O16" s="3">
        <v>14</v>
      </c>
      <c r="P16" s="3">
        <f>SUM(C16:O16)</f>
        <v>183</v>
      </c>
      <c r="Q16" s="3"/>
    </row>
    <row r="17" spans="2:17" ht="12.75">
      <c r="B17" s="6" t="s">
        <v>13</v>
      </c>
      <c r="C17" s="2">
        <f aca="true" t="shared" si="2" ref="C17:P17">SUM(C14:C16)</f>
        <v>0</v>
      </c>
      <c r="D17" s="2">
        <f t="shared" si="2"/>
        <v>41</v>
      </c>
      <c r="E17" s="2">
        <f t="shared" si="2"/>
        <v>28</v>
      </c>
      <c r="F17" s="2">
        <f t="shared" si="2"/>
        <v>76</v>
      </c>
      <c r="G17" s="2">
        <f t="shared" si="2"/>
        <v>45</v>
      </c>
      <c r="H17" s="2">
        <f t="shared" si="2"/>
        <v>72</v>
      </c>
      <c r="I17" s="2">
        <f t="shared" si="2"/>
        <v>71</v>
      </c>
      <c r="J17" s="2">
        <f t="shared" si="2"/>
        <v>51</v>
      </c>
      <c r="K17" s="2">
        <f t="shared" si="2"/>
        <v>38</v>
      </c>
      <c r="L17" s="2">
        <f t="shared" si="2"/>
        <v>67</v>
      </c>
      <c r="M17" s="2">
        <f t="shared" si="2"/>
        <v>49</v>
      </c>
      <c r="N17" s="2">
        <f t="shared" si="2"/>
        <v>49</v>
      </c>
      <c r="O17" s="2">
        <f t="shared" si="2"/>
        <v>42</v>
      </c>
      <c r="P17" s="2">
        <f t="shared" si="2"/>
        <v>629</v>
      </c>
      <c r="Q17" s="12"/>
    </row>
    <row r="18" spans="2:17" ht="12.75"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4"/>
    </row>
    <row r="19" spans="2:17" ht="12.75"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</row>
    <row r="20" ht="18.75">
      <c r="B20" s="15" t="s">
        <v>46</v>
      </c>
    </row>
    <row r="21" spans="2:16" ht="12.75">
      <c r="B21" s="1"/>
      <c r="C21" s="2" t="s">
        <v>4</v>
      </c>
      <c r="D21" s="2" t="s">
        <v>5</v>
      </c>
      <c r="E21" s="2" t="s">
        <v>6</v>
      </c>
      <c r="F21" s="2" t="s">
        <v>7</v>
      </c>
      <c r="G21" s="2" t="s">
        <v>8</v>
      </c>
      <c r="H21" s="2" t="s">
        <v>7</v>
      </c>
      <c r="I21" s="2" t="s">
        <v>9</v>
      </c>
      <c r="J21" s="2" t="s">
        <v>9</v>
      </c>
      <c r="K21" s="2" t="s">
        <v>8</v>
      </c>
      <c r="L21" s="2" t="s">
        <v>10</v>
      </c>
      <c r="M21" s="2" t="s">
        <v>11</v>
      </c>
      <c r="N21" s="2" t="s">
        <v>12</v>
      </c>
      <c r="O21" s="2" t="s">
        <v>4</v>
      </c>
      <c r="P21" s="2" t="s">
        <v>13</v>
      </c>
    </row>
    <row r="22" spans="2:16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12.75">
      <c r="B23" s="4" t="s">
        <v>17</v>
      </c>
      <c r="C23" s="3"/>
      <c r="D23" s="3">
        <v>12</v>
      </c>
      <c r="E23" s="3">
        <v>6</v>
      </c>
      <c r="F23" s="3">
        <v>12</v>
      </c>
      <c r="G23" s="3">
        <v>9</v>
      </c>
      <c r="H23" s="3">
        <v>17</v>
      </c>
      <c r="I23" s="3">
        <v>16</v>
      </c>
      <c r="J23" s="3">
        <v>13</v>
      </c>
      <c r="K23" s="3">
        <v>8</v>
      </c>
      <c r="L23" s="3">
        <v>14</v>
      </c>
      <c r="M23" s="3">
        <v>7</v>
      </c>
      <c r="N23" s="3">
        <v>8</v>
      </c>
      <c r="O23" s="3">
        <v>8</v>
      </c>
      <c r="P23" s="3">
        <f aca="true" t="shared" si="3" ref="P23:P28">SUM(C23:O23)</f>
        <v>130</v>
      </c>
    </row>
    <row r="24" spans="2:16" ht="12.75">
      <c r="B24" s="4" t="s">
        <v>18</v>
      </c>
      <c r="C24" s="3"/>
      <c r="D24" s="3">
        <v>16</v>
      </c>
      <c r="E24" s="3">
        <v>13</v>
      </c>
      <c r="F24" s="3">
        <v>15</v>
      </c>
      <c r="G24" s="3">
        <v>12</v>
      </c>
      <c r="H24" s="3">
        <v>26</v>
      </c>
      <c r="I24" s="3">
        <v>21</v>
      </c>
      <c r="J24" s="3">
        <v>19</v>
      </c>
      <c r="K24" s="3">
        <v>17</v>
      </c>
      <c r="L24" s="3">
        <v>19</v>
      </c>
      <c r="M24" s="3">
        <v>15</v>
      </c>
      <c r="N24" s="3">
        <v>17</v>
      </c>
      <c r="O24" s="3">
        <v>11</v>
      </c>
      <c r="P24" s="3">
        <f t="shared" si="3"/>
        <v>201</v>
      </c>
    </row>
    <row r="25" spans="2:16" ht="12.75">
      <c r="B25" s="4" t="s">
        <v>52</v>
      </c>
      <c r="C25" s="3"/>
      <c r="D25" s="3">
        <v>0</v>
      </c>
      <c r="E25" s="3">
        <v>0</v>
      </c>
      <c r="F25" s="3">
        <v>1</v>
      </c>
      <c r="G25" s="3">
        <v>0</v>
      </c>
      <c r="H25" s="3">
        <v>0</v>
      </c>
      <c r="I25" s="3">
        <v>2</v>
      </c>
      <c r="J25" s="3">
        <v>0</v>
      </c>
      <c r="K25" s="3">
        <v>0</v>
      </c>
      <c r="L25" s="3">
        <v>0</v>
      </c>
      <c r="M25" s="3">
        <v>2</v>
      </c>
      <c r="N25" s="3">
        <v>0</v>
      </c>
      <c r="O25" s="3">
        <v>0</v>
      </c>
      <c r="P25" s="3">
        <f t="shared" si="3"/>
        <v>5</v>
      </c>
    </row>
    <row r="26" spans="2:16" ht="12.75">
      <c r="B26" s="4" t="s">
        <v>53</v>
      </c>
      <c r="C26" s="3"/>
      <c r="D26" s="3">
        <v>0</v>
      </c>
      <c r="E26" s="3">
        <v>0</v>
      </c>
      <c r="F26" s="3">
        <v>0</v>
      </c>
      <c r="G26" s="3">
        <v>2</v>
      </c>
      <c r="H26" s="3">
        <v>0</v>
      </c>
      <c r="I26" s="3">
        <v>1</v>
      </c>
      <c r="J26" s="3">
        <v>1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f t="shared" si="3"/>
        <v>5</v>
      </c>
    </row>
    <row r="27" spans="2:16" ht="12.75">
      <c r="B27" s="4" t="s">
        <v>19</v>
      </c>
      <c r="C27" s="3"/>
      <c r="D27" s="3">
        <v>4</v>
      </c>
      <c r="E27" s="3">
        <v>7</v>
      </c>
      <c r="F27" s="3">
        <v>4</v>
      </c>
      <c r="G27" s="3">
        <v>13</v>
      </c>
      <c r="H27" s="3">
        <v>14</v>
      </c>
      <c r="I27" s="3">
        <v>12</v>
      </c>
      <c r="J27" s="3">
        <v>3</v>
      </c>
      <c r="K27" s="3">
        <v>8</v>
      </c>
      <c r="L27" s="3">
        <v>17</v>
      </c>
      <c r="M27" s="3">
        <v>9</v>
      </c>
      <c r="N27" s="3">
        <v>5</v>
      </c>
      <c r="O27" s="3">
        <v>9</v>
      </c>
      <c r="P27" s="3">
        <f t="shared" si="3"/>
        <v>105</v>
      </c>
    </row>
    <row r="28" spans="2:16" ht="12.75">
      <c r="B28" s="5" t="s">
        <v>20</v>
      </c>
      <c r="C28" s="2"/>
      <c r="D28" s="2">
        <f aca="true" t="shared" si="4" ref="D28:O28">SUM(D23:D27)</f>
        <v>32</v>
      </c>
      <c r="E28" s="2">
        <f t="shared" si="4"/>
        <v>26</v>
      </c>
      <c r="F28" s="2">
        <f t="shared" si="4"/>
        <v>32</v>
      </c>
      <c r="G28" s="2">
        <f t="shared" si="4"/>
        <v>36</v>
      </c>
      <c r="H28" s="2">
        <f t="shared" si="4"/>
        <v>57</v>
      </c>
      <c r="I28" s="2">
        <f t="shared" si="4"/>
        <v>52</v>
      </c>
      <c r="J28" s="2">
        <f t="shared" si="4"/>
        <v>36</v>
      </c>
      <c r="K28" s="2">
        <f t="shared" si="4"/>
        <v>33</v>
      </c>
      <c r="L28" s="2">
        <f t="shared" si="4"/>
        <v>50</v>
      </c>
      <c r="M28" s="2">
        <f t="shared" si="4"/>
        <v>33</v>
      </c>
      <c r="N28" s="2">
        <f t="shared" si="4"/>
        <v>31</v>
      </c>
      <c r="O28" s="2">
        <f t="shared" si="4"/>
        <v>28</v>
      </c>
      <c r="P28" s="2">
        <f t="shared" si="3"/>
        <v>446</v>
      </c>
    </row>
    <row r="29" spans="2:16" ht="12.75"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2:16" ht="12.75">
      <c r="B30" s="4" t="s">
        <v>21</v>
      </c>
      <c r="C30" s="3"/>
      <c r="D30" s="3">
        <v>9</v>
      </c>
      <c r="E30" s="3">
        <v>2</v>
      </c>
      <c r="F30" s="3">
        <v>44</v>
      </c>
      <c r="G30" s="3">
        <v>9</v>
      </c>
      <c r="H30" s="3">
        <v>15</v>
      </c>
      <c r="I30" s="3">
        <v>19</v>
      </c>
      <c r="J30" s="3">
        <v>15</v>
      </c>
      <c r="K30" s="3">
        <v>5</v>
      </c>
      <c r="L30" s="3">
        <v>17</v>
      </c>
      <c r="M30" s="3">
        <v>16</v>
      </c>
      <c r="N30" s="3">
        <v>18</v>
      </c>
      <c r="O30" s="3">
        <v>14</v>
      </c>
      <c r="P30" s="3">
        <f>SUM(C30:O30)</f>
        <v>183</v>
      </c>
    </row>
    <row r="31" spans="2:16" ht="12.75">
      <c r="B31" s="6" t="s">
        <v>13</v>
      </c>
      <c r="C31" s="2"/>
      <c r="D31" s="2">
        <f aca="true" t="shared" si="5" ref="D31:P31">SUM(D28:D30)</f>
        <v>41</v>
      </c>
      <c r="E31" s="2">
        <f t="shared" si="5"/>
        <v>28</v>
      </c>
      <c r="F31" s="2">
        <f t="shared" si="5"/>
        <v>76</v>
      </c>
      <c r="G31" s="2">
        <f t="shared" si="5"/>
        <v>45</v>
      </c>
      <c r="H31" s="2">
        <f t="shared" si="5"/>
        <v>72</v>
      </c>
      <c r="I31" s="2">
        <f t="shared" si="5"/>
        <v>71</v>
      </c>
      <c r="J31" s="2">
        <f t="shared" si="5"/>
        <v>51</v>
      </c>
      <c r="K31" s="2">
        <f t="shared" si="5"/>
        <v>38</v>
      </c>
      <c r="L31" s="2">
        <f t="shared" si="5"/>
        <v>67</v>
      </c>
      <c r="M31" s="2">
        <f t="shared" si="5"/>
        <v>49</v>
      </c>
      <c r="N31" s="2">
        <f t="shared" si="5"/>
        <v>49</v>
      </c>
      <c r="O31" s="2">
        <f t="shared" si="5"/>
        <v>42</v>
      </c>
      <c r="P31" s="2">
        <f t="shared" si="5"/>
        <v>629</v>
      </c>
    </row>
    <row r="33" ht="18.75">
      <c r="B33" s="15" t="s">
        <v>47</v>
      </c>
    </row>
    <row r="34" spans="2:16" ht="12.75">
      <c r="B34" s="1"/>
      <c r="C34" s="2" t="s">
        <v>4</v>
      </c>
      <c r="D34" s="2" t="s">
        <v>5</v>
      </c>
      <c r="E34" s="2" t="s">
        <v>6</v>
      </c>
      <c r="F34" s="2" t="s">
        <v>7</v>
      </c>
      <c r="G34" s="2" t="s">
        <v>8</v>
      </c>
      <c r="H34" s="2" t="s">
        <v>7</v>
      </c>
      <c r="I34" s="2" t="s">
        <v>9</v>
      </c>
      <c r="J34" s="2" t="s">
        <v>9</v>
      </c>
      <c r="K34" s="2" t="s">
        <v>8</v>
      </c>
      <c r="L34" s="2" t="s">
        <v>10</v>
      </c>
      <c r="M34" s="2" t="s">
        <v>11</v>
      </c>
      <c r="N34" s="2" t="s">
        <v>12</v>
      </c>
      <c r="O34" s="2" t="s">
        <v>4</v>
      </c>
      <c r="P34" s="2" t="s">
        <v>13</v>
      </c>
    </row>
    <row r="35" spans="2:16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12.75">
      <c r="B36" s="4" t="s">
        <v>17</v>
      </c>
      <c r="C36" s="3"/>
      <c r="D36" s="3">
        <f aca="true" t="shared" si="6" ref="D36:K37">(D9-D23)</f>
        <v>0</v>
      </c>
      <c r="E36" s="3">
        <f t="shared" si="6"/>
        <v>0</v>
      </c>
      <c r="F36" s="3">
        <f t="shared" si="6"/>
        <v>0</v>
      </c>
      <c r="G36" s="3">
        <f>(G9-G23)</f>
        <v>0</v>
      </c>
      <c r="H36" s="3">
        <f t="shared" si="6"/>
        <v>0</v>
      </c>
      <c r="I36" s="3">
        <f t="shared" si="6"/>
        <v>0</v>
      </c>
      <c r="J36" s="3">
        <f t="shared" si="6"/>
        <v>0</v>
      </c>
      <c r="K36" s="3">
        <f t="shared" si="6"/>
        <v>0</v>
      </c>
      <c r="L36" s="3">
        <f aca="true" t="shared" si="7" ref="L36:O39">(L9-L23)</f>
        <v>0</v>
      </c>
      <c r="M36" s="3">
        <f t="shared" si="7"/>
        <v>0</v>
      </c>
      <c r="N36" s="3">
        <f t="shared" si="7"/>
        <v>0</v>
      </c>
      <c r="O36" s="3">
        <f t="shared" si="7"/>
        <v>0</v>
      </c>
      <c r="P36" s="3">
        <f aca="true" t="shared" si="8" ref="P36:P41">SUM(C36:O36)</f>
        <v>0</v>
      </c>
    </row>
    <row r="37" spans="2:16" ht="12.75">
      <c r="B37" s="4" t="s">
        <v>18</v>
      </c>
      <c r="C37" s="3"/>
      <c r="D37" s="3">
        <f t="shared" si="6"/>
        <v>0</v>
      </c>
      <c r="E37" s="3">
        <f t="shared" si="6"/>
        <v>0</v>
      </c>
      <c r="F37" s="3">
        <f t="shared" si="6"/>
        <v>0</v>
      </c>
      <c r="G37" s="3">
        <f>(G10-G24)</f>
        <v>0</v>
      </c>
      <c r="H37" s="3">
        <f t="shared" si="6"/>
        <v>0</v>
      </c>
      <c r="I37" s="3">
        <f t="shared" si="6"/>
        <v>0</v>
      </c>
      <c r="J37" s="3">
        <f t="shared" si="6"/>
        <v>0</v>
      </c>
      <c r="K37" s="3">
        <f t="shared" si="6"/>
        <v>0</v>
      </c>
      <c r="L37" s="3">
        <f t="shared" si="7"/>
        <v>0</v>
      </c>
      <c r="M37" s="3">
        <f t="shared" si="7"/>
        <v>0</v>
      </c>
      <c r="N37" s="3">
        <f t="shared" si="7"/>
        <v>0</v>
      </c>
      <c r="O37" s="3">
        <f t="shared" si="7"/>
        <v>0</v>
      </c>
      <c r="P37" s="3">
        <f t="shared" si="8"/>
        <v>0</v>
      </c>
    </row>
    <row r="38" spans="2:16" ht="12.75">
      <c r="B38" s="4" t="s">
        <v>52</v>
      </c>
      <c r="C38" s="3"/>
      <c r="D38" s="3">
        <f aca="true" t="shared" si="9" ref="D38:K38">(D11-D25)</f>
        <v>0</v>
      </c>
      <c r="E38" s="3">
        <f t="shared" si="9"/>
        <v>0</v>
      </c>
      <c r="F38" s="3">
        <f t="shared" si="9"/>
        <v>0</v>
      </c>
      <c r="G38" s="3">
        <f>(G11-G25)</f>
        <v>0</v>
      </c>
      <c r="H38" s="3">
        <f t="shared" si="9"/>
        <v>0</v>
      </c>
      <c r="I38" s="3">
        <f t="shared" si="9"/>
        <v>0</v>
      </c>
      <c r="J38" s="3">
        <f t="shared" si="9"/>
        <v>0</v>
      </c>
      <c r="K38" s="3">
        <f t="shared" si="9"/>
        <v>0</v>
      </c>
      <c r="L38" s="3">
        <f t="shared" si="7"/>
        <v>0</v>
      </c>
      <c r="M38" s="3">
        <f t="shared" si="7"/>
        <v>0</v>
      </c>
      <c r="N38" s="3">
        <f t="shared" si="7"/>
        <v>0</v>
      </c>
      <c r="O38" s="3">
        <f t="shared" si="7"/>
        <v>0</v>
      </c>
      <c r="P38" s="3">
        <f t="shared" si="8"/>
        <v>0</v>
      </c>
    </row>
    <row r="39" spans="2:16" ht="12.75">
      <c r="B39" s="4" t="s">
        <v>53</v>
      </c>
      <c r="C39" s="3"/>
      <c r="D39" s="3">
        <f aca="true" t="shared" si="10" ref="D39:K39">(D12-D26)</f>
        <v>0</v>
      </c>
      <c r="E39" s="3">
        <f t="shared" si="10"/>
        <v>0</v>
      </c>
      <c r="F39" s="3">
        <f t="shared" si="10"/>
        <v>0</v>
      </c>
      <c r="G39" s="3">
        <f>(G12-G26)</f>
        <v>0</v>
      </c>
      <c r="H39" s="3">
        <f t="shared" si="10"/>
        <v>0</v>
      </c>
      <c r="I39" s="3">
        <f t="shared" si="10"/>
        <v>0</v>
      </c>
      <c r="J39" s="3">
        <f t="shared" si="10"/>
        <v>0</v>
      </c>
      <c r="K39" s="3">
        <f t="shared" si="10"/>
        <v>0</v>
      </c>
      <c r="L39" s="3">
        <f t="shared" si="7"/>
        <v>0</v>
      </c>
      <c r="M39" s="3">
        <f t="shared" si="7"/>
        <v>0</v>
      </c>
      <c r="N39" s="3">
        <f t="shared" si="7"/>
        <v>0</v>
      </c>
      <c r="O39" s="3">
        <f t="shared" si="7"/>
        <v>0</v>
      </c>
      <c r="P39" s="3">
        <f t="shared" si="8"/>
        <v>0</v>
      </c>
    </row>
    <row r="40" spans="2:16" ht="12.75">
      <c r="B40" s="4" t="s">
        <v>19</v>
      </c>
      <c r="C40" s="3"/>
      <c r="D40" s="3">
        <f aca="true" t="shared" si="11" ref="D40:O40">(D13-D27)</f>
        <v>0</v>
      </c>
      <c r="E40" s="3">
        <f t="shared" si="11"/>
        <v>0</v>
      </c>
      <c r="F40" s="3">
        <f t="shared" si="11"/>
        <v>0</v>
      </c>
      <c r="G40" s="3">
        <f>(G13-G27)</f>
        <v>0</v>
      </c>
      <c r="H40" s="3">
        <f t="shared" si="11"/>
        <v>0</v>
      </c>
      <c r="I40" s="3">
        <f t="shared" si="11"/>
        <v>0</v>
      </c>
      <c r="J40" s="3">
        <f t="shared" si="11"/>
        <v>0</v>
      </c>
      <c r="K40" s="3">
        <f t="shared" si="11"/>
        <v>0</v>
      </c>
      <c r="L40" s="3">
        <f t="shared" si="11"/>
        <v>0</v>
      </c>
      <c r="M40" s="3">
        <f t="shared" si="11"/>
        <v>0</v>
      </c>
      <c r="N40" s="3">
        <f t="shared" si="11"/>
        <v>0</v>
      </c>
      <c r="O40" s="3">
        <f t="shared" si="11"/>
        <v>0</v>
      </c>
      <c r="P40" s="3">
        <f t="shared" si="8"/>
        <v>0</v>
      </c>
    </row>
    <row r="41" spans="2:16" ht="12.75">
      <c r="B41" s="5" t="s">
        <v>20</v>
      </c>
      <c r="C41" s="2"/>
      <c r="D41" s="2">
        <f aca="true" t="shared" si="12" ref="D41:O41">SUM(D36:D40)</f>
        <v>0</v>
      </c>
      <c r="E41" s="2">
        <f t="shared" si="12"/>
        <v>0</v>
      </c>
      <c r="F41" s="2">
        <f t="shared" si="12"/>
        <v>0</v>
      </c>
      <c r="G41" s="2">
        <f t="shared" si="12"/>
        <v>0</v>
      </c>
      <c r="H41" s="2">
        <f t="shared" si="12"/>
        <v>0</v>
      </c>
      <c r="I41" s="2">
        <f t="shared" si="12"/>
        <v>0</v>
      </c>
      <c r="J41" s="2">
        <f t="shared" si="12"/>
        <v>0</v>
      </c>
      <c r="K41" s="2">
        <f t="shared" si="12"/>
        <v>0</v>
      </c>
      <c r="L41" s="2">
        <f t="shared" si="12"/>
        <v>0</v>
      </c>
      <c r="M41" s="2">
        <f>(M14-M28)</f>
        <v>0</v>
      </c>
      <c r="N41" s="2">
        <f>(N14-N28)</f>
        <v>0</v>
      </c>
      <c r="O41" s="2">
        <f t="shared" si="12"/>
        <v>0</v>
      </c>
      <c r="P41" s="2">
        <f t="shared" si="8"/>
        <v>0</v>
      </c>
    </row>
    <row r="42" spans="2:16" ht="12.75"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12.75">
      <c r="B43" s="4" t="s">
        <v>21</v>
      </c>
      <c r="C43" s="3"/>
      <c r="D43" s="3">
        <f aca="true" t="shared" si="13" ref="D43:O43">(D16-D30)</f>
        <v>0</v>
      </c>
      <c r="E43" s="3">
        <f t="shared" si="13"/>
        <v>0</v>
      </c>
      <c r="F43" s="3">
        <f t="shared" si="13"/>
        <v>0</v>
      </c>
      <c r="G43" s="3">
        <f t="shared" si="13"/>
        <v>0</v>
      </c>
      <c r="H43" s="3">
        <f t="shared" si="13"/>
        <v>0</v>
      </c>
      <c r="I43" s="3">
        <f t="shared" si="13"/>
        <v>0</v>
      </c>
      <c r="J43" s="3">
        <f t="shared" si="13"/>
        <v>0</v>
      </c>
      <c r="K43" s="3">
        <f t="shared" si="13"/>
        <v>0</v>
      </c>
      <c r="L43" s="3">
        <f t="shared" si="13"/>
        <v>0</v>
      </c>
      <c r="M43" s="3">
        <f>(M16-M30)</f>
        <v>0</v>
      </c>
      <c r="N43" s="3">
        <f t="shared" si="13"/>
        <v>0</v>
      </c>
      <c r="O43" s="3">
        <f t="shared" si="13"/>
        <v>0</v>
      </c>
      <c r="P43" s="3">
        <f>SUM(C43:O43)</f>
        <v>0</v>
      </c>
    </row>
    <row r="44" spans="2:16" ht="12.75">
      <c r="B44" s="6" t="s">
        <v>13</v>
      </c>
      <c r="C44" s="2"/>
      <c r="D44" s="2">
        <f aca="true" t="shared" si="14" ref="D44:P44">SUM(D41:D43)</f>
        <v>0</v>
      </c>
      <c r="E44" s="2">
        <f t="shared" si="14"/>
        <v>0</v>
      </c>
      <c r="F44" s="2">
        <f t="shared" si="14"/>
        <v>0</v>
      </c>
      <c r="G44" s="2">
        <f t="shared" si="14"/>
        <v>0</v>
      </c>
      <c r="H44" s="2">
        <f t="shared" si="14"/>
        <v>0</v>
      </c>
      <c r="I44" s="2">
        <f t="shared" si="14"/>
        <v>0</v>
      </c>
      <c r="J44" s="2">
        <f t="shared" si="14"/>
        <v>0</v>
      </c>
      <c r="K44" s="2">
        <f t="shared" si="14"/>
        <v>0</v>
      </c>
      <c r="L44" s="2">
        <f t="shared" si="14"/>
        <v>0</v>
      </c>
      <c r="M44" s="2">
        <f t="shared" si="14"/>
        <v>0</v>
      </c>
      <c r="N44" s="2">
        <f t="shared" si="14"/>
        <v>0</v>
      </c>
      <c r="O44" s="2">
        <f t="shared" si="14"/>
        <v>0</v>
      </c>
      <c r="P44" s="2">
        <f t="shared" si="14"/>
        <v>0</v>
      </c>
    </row>
  </sheetData>
  <sheetProtection/>
  <mergeCells count="5">
    <mergeCell ref="B1:P1"/>
    <mergeCell ref="B2:P2"/>
    <mergeCell ref="B4:P4"/>
    <mergeCell ref="B5:P5"/>
    <mergeCell ref="B3:P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R52"/>
  <sheetViews>
    <sheetView zoomScalePageLayoutView="0" workbookViewId="0" topLeftCell="A1">
      <selection activeCell="P27" sqref="P27"/>
    </sheetView>
  </sheetViews>
  <sheetFormatPr defaultColWidth="11.57421875" defaultRowHeight="12.75"/>
  <cols>
    <col min="1" max="1" width="9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7.42187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421875" style="0" customWidth="1"/>
    <col min="17" max="17" width="7.28125" style="0" customWidth="1"/>
  </cols>
  <sheetData>
    <row r="1" spans="2:16" ht="12.75">
      <c r="B1" s="61" t="s">
        <v>104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2:16" ht="12.75">
      <c r="B2" s="60" t="s">
        <v>105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60" t="s">
        <v>118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8" spans="2:17" ht="12.75">
      <c r="B8" s="36" t="s">
        <v>55</v>
      </c>
      <c r="C8" s="37" t="s">
        <v>4</v>
      </c>
      <c r="D8" s="37" t="s">
        <v>5</v>
      </c>
      <c r="E8" s="37" t="s">
        <v>6</v>
      </c>
      <c r="F8" s="37" t="s">
        <v>7</v>
      </c>
      <c r="G8" s="37" t="s">
        <v>8</v>
      </c>
      <c r="H8" s="37" t="s">
        <v>7</v>
      </c>
      <c r="I8" s="37" t="s">
        <v>9</v>
      </c>
      <c r="J8" s="37" t="s">
        <v>9</v>
      </c>
      <c r="K8" s="37" t="s">
        <v>8</v>
      </c>
      <c r="L8" s="37" t="s">
        <v>10</v>
      </c>
      <c r="M8" s="37" t="s">
        <v>11</v>
      </c>
      <c r="N8" s="37" t="s">
        <v>12</v>
      </c>
      <c r="O8" s="37" t="s">
        <v>4</v>
      </c>
      <c r="P8" s="37" t="s">
        <v>13</v>
      </c>
      <c r="Q8" s="38" t="s">
        <v>14</v>
      </c>
    </row>
    <row r="9" spans="2:17" ht="12.7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 t="s">
        <v>15</v>
      </c>
      <c r="Q9" s="3" t="s">
        <v>16</v>
      </c>
    </row>
    <row r="10" spans="2:17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3"/>
      <c r="Q10" s="3"/>
    </row>
    <row r="11" spans="2:17" ht="12.75">
      <c r="B11" s="4" t="s">
        <v>17</v>
      </c>
      <c r="C11" s="3"/>
      <c r="D11" s="3">
        <v>5</v>
      </c>
      <c r="E11" s="3">
        <v>4</v>
      </c>
      <c r="F11" s="3">
        <v>7</v>
      </c>
      <c r="G11" s="3">
        <v>10</v>
      </c>
      <c r="H11" s="3">
        <v>0</v>
      </c>
      <c r="I11" s="3">
        <v>2</v>
      </c>
      <c r="J11" s="3">
        <v>13</v>
      </c>
      <c r="K11" s="3">
        <v>3</v>
      </c>
      <c r="L11" s="3">
        <v>8</v>
      </c>
      <c r="M11" s="3">
        <v>4</v>
      </c>
      <c r="N11" s="3">
        <v>3</v>
      </c>
      <c r="O11" s="3">
        <v>0</v>
      </c>
      <c r="P11" s="3">
        <f aca="true" t="shared" si="0" ref="P11:P16">SUM(C11:O11)</f>
        <v>59</v>
      </c>
      <c r="Q11" s="12">
        <f aca="true" t="shared" si="1" ref="Q11:Q16">(P11/11*12)</f>
        <v>64.36363636363636</v>
      </c>
    </row>
    <row r="12" spans="2:17" ht="12.75">
      <c r="B12" s="4" t="s">
        <v>18</v>
      </c>
      <c r="C12" s="3"/>
      <c r="D12" s="3">
        <v>17</v>
      </c>
      <c r="E12" s="3">
        <v>21</v>
      </c>
      <c r="F12" s="3">
        <v>17</v>
      </c>
      <c r="G12" s="3">
        <v>19</v>
      </c>
      <c r="H12" s="3">
        <v>23</v>
      </c>
      <c r="I12" s="3">
        <v>18</v>
      </c>
      <c r="J12" s="3">
        <v>13</v>
      </c>
      <c r="K12" s="3">
        <v>17</v>
      </c>
      <c r="L12" s="3">
        <v>8</v>
      </c>
      <c r="M12" s="3">
        <v>8</v>
      </c>
      <c r="N12" s="3">
        <v>19</v>
      </c>
      <c r="O12" s="3">
        <v>4</v>
      </c>
      <c r="P12" s="3">
        <f t="shared" si="0"/>
        <v>184</v>
      </c>
      <c r="Q12" s="12">
        <f t="shared" si="1"/>
        <v>200.72727272727272</v>
      </c>
    </row>
    <row r="13" spans="2:17" ht="12.75">
      <c r="B13" s="4" t="s">
        <v>52</v>
      </c>
      <c r="C13" s="3"/>
      <c r="D13" s="3">
        <v>0</v>
      </c>
      <c r="E13" s="3">
        <v>3</v>
      </c>
      <c r="F13" s="3">
        <v>0</v>
      </c>
      <c r="G13" s="3">
        <v>2</v>
      </c>
      <c r="H13" s="3">
        <v>6</v>
      </c>
      <c r="I13" s="3">
        <v>0</v>
      </c>
      <c r="J13" s="3">
        <v>1</v>
      </c>
      <c r="K13" s="3">
        <v>0</v>
      </c>
      <c r="L13" s="3">
        <v>2</v>
      </c>
      <c r="M13" s="3">
        <v>4</v>
      </c>
      <c r="N13" s="3">
        <v>1</v>
      </c>
      <c r="O13" s="3">
        <v>0</v>
      </c>
      <c r="P13" s="3">
        <f t="shared" si="0"/>
        <v>19</v>
      </c>
      <c r="Q13" s="12">
        <f t="shared" si="1"/>
        <v>20.727272727272727</v>
      </c>
    </row>
    <row r="14" spans="2:17" ht="12.75">
      <c r="B14" s="4" t="s">
        <v>53</v>
      </c>
      <c r="C14" s="3"/>
      <c r="D14" s="3">
        <v>0</v>
      </c>
      <c r="E14" s="3">
        <v>0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f t="shared" si="0"/>
        <v>2</v>
      </c>
      <c r="Q14" s="12">
        <f t="shared" si="1"/>
        <v>2.1818181818181817</v>
      </c>
    </row>
    <row r="15" spans="2:17" ht="12.75">
      <c r="B15" s="4" t="s">
        <v>19</v>
      </c>
      <c r="C15" s="3"/>
      <c r="D15" s="3">
        <v>4</v>
      </c>
      <c r="E15" s="3">
        <v>1</v>
      </c>
      <c r="F15" s="3">
        <v>17</v>
      </c>
      <c r="G15" s="3">
        <v>8</v>
      </c>
      <c r="H15" s="3">
        <v>5</v>
      </c>
      <c r="I15" s="3">
        <v>3</v>
      </c>
      <c r="J15" s="3">
        <v>5</v>
      </c>
      <c r="K15" s="3">
        <v>8</v>
      </c>
      <c r="L15" s="3">
        <v>7</v>
      </c>
      <c r="M15" s="3">
        <v>2</v>
      </c>
      <c r="N15" s="3">
        <v>8</v>
      </c>
      <c r="O15" s="3">
        <v>0</v>
      </c>
      <c r="P15" s="3">
        <f t="shared" si="0"/>
        <v>68</v>
      </c>
      <c r="Q15" s="12">
        <f t="shared" si="1"/>
        <v>74.18181818181819</v>
      </c>
    </row>
    <row r="16" spans="2:17" ht="12.75">
      <c r="B16" s="5" t="s">
        <v>20</v>
      </c>
      <c r="C16" s="2">
        <f aca="true" t="shared" si="2" ref="C16:O16">SUM(C11:C15)</f>
        <v>0</v>
      </c>
      <c r="D16" s="2">
        <f t="shared" si="2"/>
        <v>26</v>
      </c>
      <c r="E16" s="2">
        <f t="shared" si="2"/>
        <v>29</v>
      </c>
      <c r="F16" s="2">
        <f t="shared" si="2"/>
        <v>42</v>
      </c>
      <c r="G16" s="2">
        <f t="shared" si="2"/>
        <v>40</v>
      </c>
      <c r="H16" s="2">
        <f t="shared" si="2"/>
        <v>34</v>
      </c>
      <c r="I16" s="2">
        <f t="shared" si="2"/>
        <v>23</v>
      </c>
      <c r="J16" s="2">
        <f t="shared" si="2"/>
        <v>32</v>
      </c>
      <c r="K16" s="2">
        <f t="shared" si="2"/>
        <v>28</v>
      </c>
      <c r="L16" s="2">
        <f t="shared" si="2"/>
        <v>25</v>
      </c>
      <c r="M16" s="2">
        <f t="shared" si="2"/>
        <v>18</v>
      </c>
      <c r="N16" s="2">
        <f t="shared" si="2"/>
        <v>31</v>
      </c>
      <c r="O16" s="2">
        <f t="shared" si="2"/>
        <v>4</v>
      </c>
      <c r="P16" s="27">
        <f t="shared" si="0"/>
        <v>332</v>
      </c>
      <c r="Q16" s="12">
        <f t="shared" si="1"/>
        <v>362.1818181818182</v>
      </c>
    </row>
    <row r="17" spans="2:17" ht="12.75"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12.75">
      <c r="B18" s="4" t="s">
        <v>21</v>
      </c>
      <c r="C18" s="3"/>
      <c r="D18" s="3">
        <v>13</v>
      </c>
      <c r="E18" s="3">
        <v>13</v>
      </c>
      <c r="F18" s="3">
        <v>25</v>
      </c>
      <c r="G18" s="3">
        <v>19</v>
      </c>
      <c r="H18" s="3">
        <v>15</v>
      </c>
      <c r="I18" s="3">
        <v>5</v>
      </c>
      <c r="J18" s="3">
        <v>24</v>
      </c>
      <c r="K18" s="3">
        <v>21</v>
      </c>
      <c r="L18" s="3">
        <v>14</v>
      </c>
      <c r="M18" s="3">
        <v>20</v>
      </c>
      <c r="N18" s="3">
        <v>24</v>
      </c>
      <c r="O18" s="3">
        <v>0</v>
      </c>
      <c r="P18" s="3">
        <f>SUM(C18:O18)</f>
        <v>193</v>
      </c>
      <c r="Q18" s="3">
        <f>(P18/9*12)</f>
        <v>257.3333333333333</v>
      </c>
    </row>
    <row r="19" spans="2:17" ht="12.75">
      <c r="B19" s="45" t="s">
        <v>13</v>
      </c>
      <c r="C19" s="37">
        <f aca="true" t="shared" si="3" ref="C19:P19">SUM(C16:C18)</f>
        <v>0</v>
      </c>
      <c r="D19" s="37">
        <f t="shared" si="3"/>
        <v>39</v>
      </c>
      <c r="E19" s="37">
        <f t="shared" si="3"/>
        <v>42</v>
      </c>
      <c r="F19" s="37">
        <f t="shared" si="3"/>
        <v>67</v>
      </c>
      <c r="G19" s="37">
        <f t="shared" si="3"/>
        <v>59</v>
      </c>
      <c r="H19" s="37">
        <f t="shared" si="3"/>
        <v>49</v>
      </c>
      <c r="I19" s="37">
        <f t="shared" si="3"/>
        <v>28</v>
      </c>
      <c r="J19" s="37">
        <f t="shared" si="3"/>
        <v>56</v>
      </c>
      <c r="K19" s="37">
        <f t="shared" si="3"/>
        <v>49</v>
      </c>
      <c r="L19" s="37">
        <f t="shared" si="3"/>
        <v>39</v>
      </c>
      <c r="M19" s="37">
        <f t="shared" si="3"/>
        <v>38</v>
      </c>
      <c r="N19" s="37">
        <f t="shared" si="3"/>
        <v>55</v>
      </c>
      <c r="O19" s="37">
        <f t="shared" si="3"/>
        <v>4</v>
      </c>
      <c r="P19" s="42">
        <f t="shared" si="3"/>
        <v>525</v>
      </c>
      <c r="Q19" s="46">
        <f>(P19/11*12)</f>
        <v>572.7272727272727</v>
      </c>
    </row>
    <row r="20" spans="2:17" ht="12.75"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"/>
    </row>
    <row r="21" spans="2:17" ht="12.75">
      <c r="B21" s="6" t="s">
        <v>22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4"/>
    </row>
    <row r="24" ht="12.75">
      <c r="B24" s="28"/>
    </row>
    <row r="25" spans="2:16" ht="12.75">
      <c r="B25" s="36" t="s">
        <v>55</v>
      </c>
      <c r="C25" s="37" t="s">
        <v>4</v>
      </c>
      <c r="D25" s="37" t="s">
        <v>5</v>
      </c>
      <c r="E25" s="37" t="s">
        <v>6</v>
      </c>
      <c r="F25" s="37" t="s">
        <v>7</v>
      </c>
      <c r="G25" s="37" t="s">
        <v>8</v>
      </c>
      <c r="H25" s="37" t="s">
        <v>7</v>
      </c>
      <c r="I25" s="37" t="s">
        <v>9</v>
      </c>
      <c r="J25" s="37" t="s">
        <v>9</v>
      </c>
      <c r="K25" s="37" t="s">
        <v>8</v>
      </c>
      <c r="L25" s="37" t="s">
        <v>10</v>
      </c>
      <c r="M25" s="37" t="s">
        <v>11</v>
      </c>
      <c r="N25" s="37" t="s">
        <v>12</v>
      </c>
      <c r="O25" s="37" t="s">
        <v>4</v>
      </c>
      <c r="P25" s="37" t="s">
        <v>13</v>
      </c>
    </row>
    <row r="26" spans="2:16" ht="12.75">
      <c r="B26" s="4"/>
      <c r="C26" s="4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2.75">
      <c r="B27" s="4" t="s">
        <v>17</v>
      </c>
      <c r="C27" s="3"/>
      <c r="D27" s="3">
        <v>5</v>
      </c>
      <c r="E27" s="3">
        <v>4</v>
      </c>
      <c r="F27" s="3">
        <v>7</v>
      </c>
      <c r="G27" s="3">
        <v>10</v>
      </c>
      <c r="H27" s="3">
        <v>0</v>
      </c>
      <c r="I27" s="3">
        <v>2</v>
      </c>
      <c r="J27" s="3">
        <v>13</v>
      </c>
      <c r="K27" s="3">
        <v>3</v>
      </c>
      <c r="L27" s="3">
        <v>8</v>
      </c>
      <c r="M27" s="3">
        <v>4</v>
      </c>
      <c r="N27" s="3">
        <v>3</v>
      </c>
      <c r="O27" s="3">
        <v>0</v>
      </c>
      <c r="P27" s="2">
        <f aca="true" t="shared" si="4" ref="P27:P32">SUM(C27:O27)</f>
        <v>59</v>
      </c>
    </row>
    <row r="28" spans="2:16" ht="12.75">
      <c r="B28" s="4" t="s">
        <v>18</v>
      </c>
      <c r="C28" s="3"/>
      <c r="D28" s="3">
        <v>17</v>
      </c>
      <c r="E28" s="3">
        <v>21</v>
      </c>
      <c r="F28" s="3">
        <v>17</v>
      </c>
      <c r="G28" s="3">
        <v>19</v>
      </c>
      <c r="H28" s="3">
        <v>23</v>
      </c>
      <c r="I28" s="3">
        <v>18</v>
      </c>
      <c r="J28" s="3">
        <v>13</v>
      </c>
      <c r="K28" s="3">
        <v>17</v>
      </c>
      <c r="L28" s="3">
        <v>8</v>
      </c>
      <c r="M28" s="3">
        <v>8</v>
      </c>
      <c r="N28" s="3">
        <v>19</v>
      </c>
      <c r="O28" s="3">
        <v>4</v>
      </c>
      <c r="P28" s="2">
        <f t="shared" si="4"/>
        <v>184</v>
      </c>
    </row>
    <row r="29" spans="2:16" ht="12.75">
      <c r="B29" s="4" t="s">
        <v>54</v>
      </c>
      <c r="C29" s="3"/>
      <c r="D29" s="3">
        <v>0</v>
      </c>
      <c r="E29" s="3">
        <v>3</v>
      </c>
      <c r="F29" s="3">
        <v>0</v>
      </c>
      <c r="G29" s="3">
        <v>2</v>
      </c>
      <c r="H29" s="3">
        <v>6</v>
      </c>
      <c r="I29" s="3">
        <v>0</v>
      </c>
      <c r="J29" s="3">
        <v>1</v>
      </c>
      <c r="K29" s="3">
        <v>0</v>
      </c>
      <c r="L29" s="3">
        <v>2</v>
      </c>
      <c r="M29" s="3">
        <v>4</v>
      </c>
      <c r="N29" s="3">
        <v>1</v>
      </c>
      <c r="O29" s="3">
        <v>0</v>
      </c>
      <c r="P29" s="2">
        <f t="shared" si="4"/>
        <v>19</v>
      </c>
    </row>
    <row r="30" spans="2:16" ht="12.75">
      <c r="B30" s="4" t="s">
        <v>53</v>
      </c>
      <c r="C30" s="3"/>
      <c r="D30" s="3">
        <v>0</v>
      </c>
      <c r="E30" s="3">
        <v>0</v>
      </c>
      <c r="F30" s="3">
        <v>1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2">
        <f t="shared" si="4"/>
        <v>2</v>
      </c>
    </row>
    <row r="31" spans="2:18" ht="12.75">
      <c r="B31" s="4" t="s">
        <v>19</v>
      </c>
      <c r="C31" s="3"/>
      <c r="D31" s="3">
        <v>4</v>
      </c>
      <c r="E31" s="3">
        <v>1</v>
      </c>
      <c r="F31" s="3">
        <v>17</v>
      </c>
      <c r="G31" s="3">
        <v>8</v>
      </c>
      <c r="H31" s="3">
        <v>5</v>
      </c>
      <c r="I31" s="3">
        <v>3</v>
      </c>
      <c r="J31" s="3">
        <v>5</v>
      </c>
      <c r="K31" s="3">
        <v>8</v>
      </c>
      <c r="L31" s="3">
        <v>7</v>
      </c>
      <c r="M31" s="3">
        <v>2</v>
      </c>
      <c r="N31" s="3">
        <v>8</v>
      </c>
      <c r="O31" s="3">
        <v>0</v>
      </c>
      <c r="P31" s="2">
        <f t="shared" si="4"/>
        <v>68</v>
      </c>
      <c r="R31" s="28"/>
    </row>
    <row r="32" spans="2:16" ht="12.75">
      <c r="B32" s="5" t="s">
        <v>20</v>
      </c>
      <c r="C32" s="2">
        <f aca="true" t="shared" si="5" ref="C32:O32">SUM(C27:C31)</f>
        <v>0</v>
      </c>
      <c r="D32" s="2">
        <f t="shared" si="5"/>
        <v>26</v>
      </c>
      <c r="E32" s="2">
        <f t="shared" si="5"/>
        <v>29</v>
      </c>
      <c r="F32" s="2">
        <f t="shared" si="5"/>
        <v>42</v>
      </c>
      <c r="G32" s="2">
        <f t="shared" si="5"/>
        <v>40</v>
      </c>
      <c r="H32" s="2">
        <f t="shared" si="5"/>
        <v>34</v>
      </c>
      <c r="I32" s="2">
        <f t="shared" si="5"/>
        <v>23</v>
      </c>
      <c r="J32" s="2">
        <f t="shared" si="5"/>
        <v>32</v>
      </c>
      <c r="K32" s="2">
        <f t="shared" si="5"/>
        <v>28</v>
      </c>
      <c r="L32" s="2">
        <f t="shared" si="5"/>
        <v>25</v>
      </c>
      <c r="M32" s="2">
        <f t="shared" si="5"/>
        <v>18</v>
      </c>
      <c r="N32" s="2">
        <f t="shared" si="5"/>
        <v>31</v>
      </c>
      <c r="O32" s="2">
        <f t="shared" si="5"/>
        <v>4</v>
      </c>
      <c r="P32" s="27">
        <f t="shared" si="4"/>
        <v>332</v>
      </c>
    </row>
    <row r="33" spans="2:16" ht="12.75"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ht="12.75">
      <c r="B34" s="4" t="s">
        <v>21</v>
      </c>
      <c r="C34" s="3"/>
      <c r="D34" s="3">
        <v>13</v>
      </c>
      <c r="E34" s="3">
        <v>13</v>
      </c>
      <c r="F34" s="3">
        <v>25</v>
      </c>
      <c r="G34" s="3">
        <v>19</v>
      </c>
      <c r="H34" s="3">
        <v>15</v>
      </c>
      <c r="I34" s="3">
        <v>5</v>
      </c>
      <c r="J34" s="3">
        <v>24</v>
      </c>
      <c r="K34" s="3">
        <v>21</v>
      </c>
      <c r="L34" s="3">
        <v>14</v>
      </c>
      <c r="M34" s="3">
        <v>20</v>
      </c>
      <c r="N34" s="3">
        <v>24</v>
      </c>
      <c r="O34" s="3">
        <v>0</v>
      </c>
      <c r="P34" s="3">
        <f>SUM(C34:O34)</f>
        <v>193</v>
      </c>
    </row>
    <row r="35" spans="2:16" ht="12.75">
      <c r="B35" s="45" t="s">
        <v>13</v>
      </c>
      <c r="C35" s="37">
        <f aca="true" t="shared" si="6" ref="C35:P35">SUM(C32:C34)</f>
        <v>0</v>
      </c>
      <c r="D35" s="37">
        <f t="shared" si="6"/>
        <v>39</v>
      </c>
      <c r="E35" s="37">
        <f t="shared" si="6"/>
        <v>42</v>
      </c>
      <c r="F35" s="37">
        <f t="shared" si="6"/>
        <v>67</v>
      </c>
      <c r="G35" s="37">
        <f t="shared" si="6"/>
        <v>59</v>
      </c>
      <c r="H35" s="37">
        <f t="shared" si="6"/>
        <v>49</v>
      </c>
      <c r="I35" s="37">
        <f t="shared" si="6"/>
        <v>28</v>
      </c>
      <c r="J35" s="37">
        <f t="shared" si="6"/>
        <v>56</v>
      </c>
      <c r="K35" s="37">
        <f t="shared" si="6"/>
        <v>49</v>
      </c>
      <c r="L35" s="37">
        <f t="shared" si="6"/>
        <v>39</v>
      </c>
      <c r="M35" s="37">
        <f t="shared" si="6"/>
        <v>38</v>
      </c>
      <c r="N35" s="37">
        <f t="shared" si="6"/>
        <v>55</v>
      </c>
      <c r="O35" s="37">
        <f t="shared" si="6"/>
        <v>4</v>
      </c>
      <c r="P35" s="42">
        <f t="shared" si="6"/>
        <v>525</v>
      </c>
    </row>
    <row r="36" ht="12.75">
      <c r="B36" s="28"/>
    </row>
    <row r="40" spans="2:16" ht="12.75">
      <c r="B40" s="3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2:16" ht="12.75">
      <c r="B41" s="31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2:16" ht="12.75">
      <c r="B42" s="19"/>
      <c r="C42" s="19"/>
      <c r="D42" s="22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2:16" ht="12.75">
      <c r="B43" s="19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2:16" ht="12.75">
      <c r="B44" s="1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2:16" ht="12.75">
      <c r="B45" s="19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2:16" ht="12.75">
      <c r="B46" s="1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2:16" ht="12.75">
      <c r="B47" s="1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2:16" ht="12.75">
      <c r="B48" s="32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33"/>
    </row>
    <row r="49" spans="2:16" ht="12.75">
      <c r="B49" s="3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2:16" ht="12.75">
      <c r="B50" s="1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16" ht="12.75">
      <c r="B51" s="3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33"/>
    </row>
    <row r="52" spans="2:16" ht="12.75">
      <c r="B52" s="3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</sheetData>
  <sheetProtection/>
  <mergeCells count="5">
    <mergeCell ref="B1:P1"/>
    <mergeCell ref="B2:P2"/>
    <mergeCell ref="B4:P4"/>
    <mergeCell ref="B5:P5"/>
    <mergeCell ref="B6:P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Q31"/>
  <sheetViews>
    <sheetView zoomScalePageLayoutView="0" workbookViewId="0" topLeftCell="A1">
      <selection activeCell="E33" sqref="E33"/>
    </sheetView>
  </sheetViews>
  <sheetFormatPr defaultColWidth="11.57421875" defaultRowHeight="12.75"/>
  <cols>
    <col min="1" max="1" width="8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7.42187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7109375" style="0" customWidth="1"/>
    <col min="17" max="17" width="7.8515625" style="0" customWidth="1"/>
  </cols>
  <sheetData>
    <row r="1" spans="2:16" ht="12.75">
      <c r="B1" s="61" t="s">
        <v>104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2:16" ht="12.75">
      <c r="B2" s="60" t="s">
        <v>105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23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24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60" t="s">
        <v>119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8" spans="2:17" ht="12.75">
      <c r="B8" s="40" t="s">
        <v>25</v>
      </c>
      <c r="C8" s="37" t="s">
        <v>4</v>
      </c>
      <c r="D8" s="37" t="s">
        <v>5</v>
      </c>
      <c r="E8" s="37" t="s">
        <v>6</v>
      </c>
      <c r="F8" s="37" t="s">
        <v>7</v>
      </c>
      <c r="G8" s="37" t="s">
        <v>8</v>
      </c>
      <c r="H8" s="37" t="s">
        <v>7</v>
      </c>
      <c r="I8" s="37" t="s">
        <v>9</v>
      </c>
      <c r="J8" s="37" t="s">
        <v>9</v>
      </c>
      <c r="K8" s="37" t="s">
        <v>8</v>
      </c>
      <c r="L8" s="37" t="s">
        <v>10</v>
      </c>
      <c r="M8" s="37" t="s">
        <v>11</v>
      </c>
      <c r="N8" s="37" t="s">
        <v>12</v>
      </c>
      <c r="O8" s="37" t="s">
        <v>4</v>
      </c>
      <c r="P8" s="37" t="s">
        <v>13</v>
      </c>
      <c r="Q8" s="38" t="s">
        <v>26</v>
      </c>
    </row>
    <row r="9" spans="2:17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3" t="s">
        <v>27</v>
      </c>
    </row>
    <row r="10" spans="2:17" ht="12.75">
      <c r="B10" s="39" t="s">
        <v>108</v>
      </c>
      <c r="C10" s="3"/>
      <c r="D10" s="3">
        <v>26</v>
      </c>
      <c r="E10" s="3">
        <v>31</v>
      </c>
      <c r="F10" s="3">
        <v>39</v>
      </c>
      <c r="G10" s="3">
        <v>36</v>
      </c>
      <c r="H10" s="3">
        <v>31</v>
      </c>
      <c r="I10" s="3">
        <v>19</v>
      </c>
      <c r="J10" s="3">
        <v>29</v>
      </c>
      <c r="K10" s="3">
        <v>29</v>
      </c>
      <c r="L10" s="3">
        <v>24</v>
      </c>
      <c r="M10" s="3">
        <v>21</v>
      </c>
      <c r="N10" s="3">
        <v>23</v>
      </c>
      <c r="O10" s="3">
        <v>3</v>
      </c>
      <c r="P10" s="3">
        <f>SUM(C10:O10)</f>
        <v>311</v>
      </c>
      <c r="Q10" s="3">
        <f>(P10/9*12)</f>
        <v>414.6666666666667</v>
      </c>
    </row>
    <row r="11" spans="2:17" ht="12.75">
      <c r="B11" s="39" t="s">
        <v>109</v>
      </c>
      <c r="C11" s="3"/>
      <c r="D11" s="3">
        <v>0</v>
      </c>
      <c r="E11" s="3">
        <v>2</v>
      </c>
      <c r="F11" s="3">
        <v>1</v>
      </c>
      <c r="G11" s="3">
        <v>1</v>
      </c>
      <c r="H11" s="3">
        <v>0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0</v>
      </c>
      <c r="O11" s="3">
        <v>1</v>
      </c>
      <c r="P11" s="3">
        <f>SUM(C11:O11)</f>
        <v>10</v>
      </c>
      <c r="Q11" s="3">
        <f>(P11/9*12)</f>
        <v>13.333333333333334</v>
      </c>
    </row>
    <row r="12" spans="2:17" ht="12.75">
      <c r="B12" s="39" t="s">
        <v>112</v>
      </c>
      <c r="C12" s="3"/>
      <c r="D12" s="3">
        <v>1</v>
      </c>
      <c r="E12" s="3">
        <v>0</v>
      </c>
      <c r="F12" s="3">
        <v>2</v>
      </c>
      <c r="G12" s="3">
        <v>6</v>
      </c>
      <c r="H12" s="3">
        <v>1</v>
      </c>
      <c r="I12" s="3">
        <v>3</v>
      </c>
      <c r="J12" s="3">
        <v>4</v>
      </c>
      <c r="K12" s="3">
        <v>0</v>
      </c>
      <c r="L12" s="3">
        <v>0</v>
      </c>
      <c r="M12" s="3">
        <v>2</v>
      </c>
      <c r="N12" s="3">
        <v>5</v>
      </c>
      <c r="O12" s="3">
        <v>0</v>
      </c>
      <c r="P12" s="3">
        <f>SUM(C12:O12)</f>
        <v>24</v>
      </c>
      <c r="Q12" s="3">
        <f>(P12/9*12)</f>
        <v>32</v>
      </c>
    </row>
    <row r="13" spans="2:17" ht="12.75">
      <c r="B13" s="4" t="s">
        <v>30</v>
      </c>
      <c r="C13" s="3"/>
      <c r="D13" s="3">
        <v>0</v>
      </c>
      <c r="E13" s="3">
        <v>0</v>
      </c>
      <c r="F13" s="3">
        <v>0</v>
      </c>
      <c r="G13" s="3">
        <v>2</v>
      </c>
      <c r="H13" s="3">
        <v>3</v>
      </c>
      <c r="I13" s="29">
        <v>1</v>
      </c>
      <c r="J13" s="3">
        <v>1</v>
      </c>
      <c r="K13" s="3">
        <v>0</v>
      </c>
      <c r="L13" s="3">
        <v>2</v>
      </c>
      <c r="M13" s="3">
        <v>0</v>
      </c>
      <c r="N13" s="3">
        <v>3</v>
      </c>
      <c r="O13" s="3">
        <v>0</v>
      </c>
      <c r="P13" s="3">
        <f>SUM(C13:O13)</f>
        <v>12</v>
      </c>
      <c r="Q13" s="3">
        <f>(P13/9*12)</f>
        <v>16</v>
      </c>
    </row>
    <row r="14" spans="2:17" ht="12.75">
      <c r="B14" s="39" t="s">
        <v>110</v>
      </c>
      <c r="C14" s="3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f>SUM(C14:O14)</f>
        <v>1</v>
      </c>
      <c r="Q14" s="3">
        <f>(P14/9*12)</f>
        <v>1.3333333333333333</v>
      </c>
    </row>
    <row r="15" spans="2:17" ht="12.75"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2.75">
      <c r="B16" s="41" t="s">
        <v>13</v>
      </c>
      <c r="C16" s="37">
        <f aca="true" t="shared" si="0" ref="C16:P16">SUM(C10:C15)</f>
        <v>0</v>
      </c>
      <c r="D16" s="37">
        <f t="shared" si="0"/>
        <v>27</v>
      </c>
      <c r="E16" s="37">
        <f t="shared" si="0"/>
        <v>33</v>
      </c>
      <c r="F16" s="37">
        <f t="shared" si="0"/>
        <v>42</v>
      </c>
      <c r="G16" s="37">
        <f t="shared" si="0"/>
        <v>45</v>
      </c>
      <c r="H16" s="37">
        <f t="shared" si="0"/>
        <v>35</v>
      </c>
      <c r="I16" s="37">
        <f t="shared" si="0"/>
        <v>25</v>
      </c>
      <c r="J16" s="37">
        <f t="shared" si="0"/>
        <v>35</v>
      </c>
      <c r="K16" s="37">
        <f t="shared" si="0"/>
        <v>30</v>
      </c>
      <c r="L16" s="37">
        <f t="shared" si="0"/>
        <v>27</v>
      </c>
      <c r="M16" s="37">
        <f t="shared" si="0"/>
        <v>24</v>
      </c>
      <c r="N16" s="37">
        <f t="shared" si="0"/>
        <v>31</v>
      </c>
      <c r="O16" s="37">
        <f t="shared" si="0"/>
        <v>4</v>
      </c>
      <c r="P16" s="42">
        <f t="shared" si="0"/>
        <v>358</v>
      </c>
      <c r="Q16" s="38">
        <f>(P16/9*12)</f>
        <v>477.33333333333337</v>
      </c>
    </row>
    <row r="17" spans="2:17" ht="12.75"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/>
    </row>
    <row r="20" ht="12.75">
      <c r="B20" s="28" t="s">
        <v>106</v>
      </c>
    </row>
    <row r="21" spans="2:16" ht="12.75">
      <c r="B21" s="40" t="s">
        <v>25</v>
      </c>
      <c r="C21" s="37" t="s">
        <v>4</v>
      </c>
      <c r="D21" s="37" t="s">
        <v>5</v>
      </c>
      <c r="E21" s="37" t="s">
        <v>6</v>
      </c>
      <c r="F21" s="37" t="s">
        <v>7</v>
      </c>
      <c r="G21" s="37" t="s">
        <v>8</v>
      </c>
      <c r="H21" s="37" t="s">
        <v>7</v>
      </c>
      <c r="I21" s="37" t="s">
        <v>9</v>
      </c>
      <c r="J21" s="37" t="s">
        <v>9</v>
      </c>
      <c r="K21" s="37" t="s">
        <v>8</v>
      </c>
      <c r="L21" s="37" t="s">
        <v>10</v>
      </c>
      <c r="M21" s="37" t="s">
        <v>11</v>
      </c>
      <c r="N21" s="37" t="s">
        <v>12</v>
      </c>
      <c r="O21" s="37" t="s">
        <v>4</v>
      </c>
      <c r="P21" s="37" t="s">
        <v>13</v>
      </c>
    </row>
    <row r="22" spans="2:16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12.75">
      <c r="B23" s="39" t="s">
        <v>108</v>
      </c>
      <c r="C23" s="3"/>
      <c r="D23" s="3">
        <v>26</v>
      </c>
      <c r="E23" s="3">
        <v>31</v>
      </c>
      <c r="F23" s="3">
        <v>39</v>
      </c>
      <c r="G23" s="3">
        <v>36</v>
      </c>
      <c r="H23" s="3">
        <v>31</v>
      </c>
      <c r="I23" s="3">
        <v>19</v>
      </c>
      <c r="J23" s="3">
        <v>29</v>
      </c>
      <c r="K23" s="3">
        <v>29</v>
      </c>
      <c r="L23" s="3">
        <v>24</v>
      </c>
      <c r="M23" s="3">
        <v>21</v>
      </c>
      <c r="N23" s="3">
        <v>23</v>
      </c>
      <c r="O23" s="3">
        <v>3</v>
      </c>
      <c r="P23" s="2">
        <f>SUM(C23:O23)</f>
        <v>311</v>
      </c>
    </row>
    <row r="24" spans="2:16" ht="12.75">
      <c r="B24" s="39" t="s">
        <v>109</v>
      </c>
      <c r="C24" s="3"/>
      <c r="D24" s="3">
        <v>0</v>
      </c>
      <c r="E24" s="3">
        <v>2</v>
      </c>
      <c r="F24" s="3">
        <v>1</v>
      </c>
      <c r="G24" s="3">
        <v>1</v>
      </c>
      <c r="H24" s="3">
        <v>0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0</v>
      </c>
      <c r="O24" s="3">
        <v>1</v>
      </c>
      <c r="P24" s="2">
        <f>SUM(C24:O24)</f>
        <v>10</v>
      </c>
    </row>
    <row r="25" spans="2:16" ht="12.75">
      <c r="B25" s="39" t="s">
        <v>112</v>
      </c>
      <c r="C25" s="3"/>
      <c r="D25" s="3">
        <v>1</v>
      </c>
      <c r="E25" s="3">
        <v>0</v>
      </c>
      <c r="F25" s="3">
        <v>2</v>
      </c>
      <c r="G25" s="3">
        <v>6</v>
      </c>
      <c r="H25" s="3">
        <v>1</v>
      </c>
      <c r="I25" s="3">
        <v>3</v>
      </c>
      <c r="J25" s="3">
        <v>4</v>
      </c>
      <c r="K25" s="3">
        <v>0</v>
      </c>
      <c r="L25" s="3">
        <v>0</v>
      </c>
      <c r="M25" s="3">
        <v>2</v>
      </c>
      <c r="N25" s="3">
        <v>5</v>
      </c>
      <c r="O25" s="3">
        <v>0</v>
      </c>
      <c r="P25" s="2">
        <f>SUM(C25:O25)</f>
        <v>24</v>
      </c>
    </row>
    <row r="26" spans="2:16" ht="12.75">
      <c r="B26" s="4" t="s">
        <v>30</v>
      </c>
      <c r="C26" s="3"/>
      <c r="D26" s="3">
        <v>0</v>
      </c>
      <c r="E26" s="3">
        <v>0</v>
      </c>
      <c r="F26" s="3">
        <v>0</v>
      </c>
      <c r="G26" s="3">
        <v>2</v>
      </c>
      <c r="H26" s="3">
        <v>3</v>
      </c>
      <c r="I26" s="29">
        <v>1</v>
      </c>
      <c r="J26" s="3">
        <v>1</v>
      </c>
      <c r="K26" s="3">
        <v>0</v>
      </c>
      <c r="L26" s="3">
        <v>2</v>
      </c>
      <c r="M26" s="3">
        <v>0</v>
      </c>
      <c r="N26" s="3">
        <v>3</v>
      </c>
      <c r="O26" s="3">
        <v>0</v>
      </c>
      <c r="P26" s="2">
        <f>SUM(C26:O26)</f>
        <v>12</v>
      </c>
    </row>
    <row r="27" spans="2:16" ht="12.75">
      <c r="B27" s="39" t="s">
        <v>110</v>
      </c>
      <c r="C27" s="3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1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2">
        <f>SUM(C27:O27)</f>
        <v>1</v>
      </c>
    </row>
    <row r="28" spans="2:16" ht="12.75"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12.75">
      <c r="B29" s="41" t="s">
        <v>13</v>
      </c>
      <c r="C29" s="37">
        <f aca="true" t="shared" si="1" ref="C29:P29">SUM(C23:C28)</f>
        <v>0</v>
      </c>
      <c r="D29" s="37">
        <f t="shared" si="1"/>
        <v>27</v>
      </c>
      <c r="E29" s="37">
        <f t="shared" si="1"/>
        <v>33</v>
      </c>
      <c r="F29" s="37">
        <f t="shared" si="1"/>
        <v>42</v>
      </c>
      <c r="G29" s="37">
        <f t="shared" si="1"/>
        <v>45</v>
      </c>
      <c r="H29" s="37">
        <f t="shared" si="1"/>
        <v>35</v>
      </c>
      <c r="I29" s="37">
        <f t="shared" si="1"/>
        <v>25</v>
      </c>
      <c r="J29" s="37">
        <f t="shared" si="1"/>
        <v>35</v>
      </c>
      <c r="K29" s="37">
        <f t="shared" si="1"/>
        <v>30</v>
      </c>
      <c r="L29" s="37">
        <f t="shared" si="1"/>
        <v>27</v>
      </c>
      <c r="M29" s="37">
        <f t="shared" si="1"/>
        <v>24</v>
      </c>
      <c r="N29" s="37">
        <f t="shared" si="1"/>
        <v>31</v>
      </c>
      <c r="O29" s="37">
        <f t="shared" si="1"/>
        <v>4</v>
      </c>
      <c r="P29" s="37">
        <f t="shared" si="1"/>
        <v>358</v>
      </c>
    </row>
    <row r="30" spans="2:16" ht="12.75"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ht="12.75">
      <c r="E31" s="28"/>
    </row>
  </sheetData>
  <sheetProtection/>
  <mergeCells count="5">
    <mergeCell ref="B1:P1"/>
    <mergeCell ref="B2:P2"/>
    <mergeCell ref="B4:P4"/>
    <mergeCell ref="B5:P5"/>
    <mergeCell ref="B6:P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U65"/>
  <sheetViews>
    <sheetView zoomScalePageLayoutView="0" workbookViewId="0" topLeftCell="A1">
      <selection activeCell="B3" sqref="B3"/>
    </sheetView>
  </sheetViews>
  <sheetFormatPr defaultColWidth="11.57421875" defaultRowHeight="12.75"/>
  <cols>
    <col min="1" max="1" width="8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6.851562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7109375" style="0" customWidth="1"/>
    <col min="17" max="17" width="7.8515625" style="0" customWidth="1"/>
  </cols>
  <sheetData>
    <row r="1" spans="2:16" ht="12.75">
      <c r="B1" s="60" t="s">
        <v>104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ht="12.75">
      <c r="B2" s="60" t="s">
        <v>105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32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24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60" t="s">
        <v>115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8" spans="2:21" ht="12.75">
      <c r="B8" s="40" t="s">
        <v>48</v>
      </c>
      <c r="C8" s="37" t="s">
        <v>4</v>
      </c>
      <c r="D8" s="37" t="s">
        <v>5</v>
      </c>
      <c r="E8" s="37" t="s">
        <v>6</v>
      </c>
      <c r="F8" s="37" t="s">
        <v>7</v>
      </c>
      <c r="G8" s="37" t="s">
        <v>8</v>
      </c>
      <c r="H8" s="37" t="s">
        <v>7</v>
      </c>
      <c r="I8" s="37" t="s">
        <v>9</v>
      </c>
      <c r="J8" s="37" t="s">
        <v>9</v>
      </c>
      <c r="K8" s="37" t="s">
        <v>8</v>
      </c>
      <c r="L8" s="37" t="s">
        <v>10</v>
      </c>
      <c r="M8" s="37" t="s">
        <v>11</v>
      </c>
      <c r="N8" s="37" t="s">
        <v>12</v>
      </c>
      <c r="O8" s="37" t="s">
        <v>4</v>
      </c>
      <c r="P8" s="37" t="s">
        <v>13</v>
      </c>
      <c r="Q8" s="38" t="s">
        <v>26</v>
      </c>
      <c r="S8" s="21"/>
      <c r="U8" s="22"/>
    </row>
    <row r="9" spans="2:21" ht="12.7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 t="s">
        <v>27</v>
      </c>
      <c r="S9" s="21"/>
      <c r="U9" s="22"/>
    </row>
    <row r="10" spans="2:21" ht="12.75">
      <c r="B10" s="8" t="s">
        <v>44</v>
      </c>
      <c r="C10" s="3"/>
      <c r="D10" s="3">
        <v>0</v>
      </c>
      <c r="E10" s="3">
        <v>2</v>
      </c>
      <c r="F10" s="3">
        <v>3</v>
      </c>
      <c r="G10" s="3">
        <v>2</v>
      </c>
      <c r="H10" s="3">
        <v>1</v>
      </c>
      <c r="I10" s="3">
        <v>0</v>
      </c>
      <c r="J10" s="3">
        <v>1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f aca="true" t="shared" si="0" ref="P10:P24">SUM(C10:O10)</f>
        <v>10</v>
      </c>
      <c r="Q10" s="3">
        <f>(P10/8*12)</f>
        <v>15</v>
      </c>
      <c r="S10" s="21"/>
      <c r="U10" s="22"/>
    </row>
    <row r="11" spans="2:21" ht="12.75">
      <c r="B11" s="8" t="s">
        <v>101</v>
      </c>
      <c r="C11" s="3"/>
      <c r="D11" s="3">
        <v>4</v>
      </c>
      <c r="E11" s="3">
        <v>4</v>
      </c>
      <c r="F11" s="3">
        <v>4</v>
      </c>
      <c r="G11" s="3">
        <v>2</v>
      </c>
      <c r="H11" s="3">
        <v>2</v>
      </c>
      <c r="I11" s="3">
        <v>4</v>
      </c>
      <c r="J11" s="3">
        <v>3</v>
      </c>
      <c r="K11" s="3">
        <v>1</v>
      </c>
      <c r="L11" s="3">
        <v>1</v>
      </c>
      <c r="M11" s="3">
        <v>2</v>
      </c>
      <c r="N11" s="3">
        <v>1</v>
      </c>
      <c r="O11" s="3">
        <v>1</v>
      </c>
      <c r="P11" s="3">
        <f t="shared" si="0"/>
        <v>29</v>
      </c>
      <c r="Q11" s="3">
        <f>(P11/8*12)</f>
        <v>43.5</v>
      </c>
      <c r="S11" s="21"/>
      <c r="U11" s="22"/>
    </row>
    <row r="12" spans="2:21" ht="12.75">
      <c r="B12" s="8" t="s">
        <v>36</v>
      </c>
      <c r="C12" s="3"/>
      <c r="D12" s="3">
        <v>7</v>
      </c>
      <c r="E12" s="3">
        <v>9</v>
      </c>
      <c r="F12" s="3">
        <v>10</v>
      </c>
      <c r="G12" s="3">
        <v>8</v>
      </c>
      <c r="H12" s="3">
        <v>13</v>
      </c>
      <c r="I12" s="3">
        <v>7</v>
      </c>
      <c r="J12" s="3">
        <v>12</v>
      </c>
      <c r="K12" s="3">
        <v>12</v>
      </c>
      <c r="L12" s="3">
        <v>4</v>
      </c>
      <c r="M12" s="3">
        <v>4</v>
      </c>
      <c r="N12" s="3">
        <v>6</v>
      </c>
      <c r="O12" s="3">
        <v>1</v>
      </c>
      <c r="P12" s="3">
        <f t="shared" si="0"/>
        <v>93</v>
      </c>
      <c r="Q12" s="3"/>
      <c r="S12" s="21"/>
      <c r="U12" s="22"/>
    </row>
    <row r="13" spans="2:21" ht="12.75">
      <c r="B13" s="8" t="s">
        <v>34</v>
      </c>
      <c r="C13" s="3"/>
      <c r="D13" s="3">
        <v>2</v>
      </c>
      <c r="E13" s="3">
        <v>4</v>
      </c>
      <c r="F13" s="3">
        <v>4</v>
      </c>
      <c r="G13" s="3">
        <v>1</v>
      </c>
      <c r="H13" s="3">
        <v>4</v>
      </c>
      <c r="I13" s="3">
        <v>2</v>
      </c>
      <c r="J13" s="3">
        <v>5</v>
      </c>
      <c r="K13" s="3">
        <v>1</v>
      </c>
      <c r="L13" s="3">
        <v>1</v>
      </c>
      <c r="M13" s="3">
        <v>0</v>
      </c>
      <c r="N13" s="3">
        <v>3</v>
      </c>
      <c r="O13" s="3">
        <v>1</v>
      </c>
      <c r="P13" s="3">
        <f t="shared" si="0"/>
        <v>28</v>
      </c>
      <c r="Q13" s="3">
        <f>(P13/8*12)</f>
        <v>42</v>
      </c>
      <c r="S13" s="21"/>
      <c r="U13" s="22"/>
    </row>
    <row r="14" spans="2:21" ht="12.75">
      <c r="B14" s="8" t="s">
        <v>35</v>
      </c>
      <c r="C14" s="3"/>
      <c r="D14" s="3">
        <v>7</v>
      </c>
      <c r="E14" s="3">
        <v>5</v>
      </c>
      <c r="F14" s="3">
        <v>9</v>
      </c>
      <c r="G14" s="3">
        <v>3</v>
      </c>
      <c r="H14" s="3">
        <v>3</v>
      </c>
      <c r="I14" s="3">
        <v>4</v>
      </c>
      <c r="J14" s="3">
        <v>1</v>
      </c>
      <c r="K14" s="3">
        <v>4</v>
      </c>
      <c r="L14" s="3">
        <v>2</v>
      </c>
      <c r="M14" s="3">
        <v>3</v>
      </c>
      <c r="N14" s="3">
        <v>3</v>
      </c>
      <c r="O14" s="3">
        <v>1</v>
      </c>
      <c r="P14" s="3">
        <f t="shared" si="0"/>
        <v>45</v>
      </c>
      <c r="Q14" s="3"/>
      <c r="S14" s="21"/>
      <c r="U14" s="22"/>
    </row>
    <row r="15" spans="2:21" ht="12.75">
      <c r="B15" s="8" t="s">
        <v>42</v>
      </c>
      <c r="C15" s="3"/>
      <c r="D15" s="3">
        <v>3</v>
      </c>
      <c r="E15" s="3">
        <v>2</v>
      </c>
      <c r="F15" s="3">
        <v>4</v>
      </c>
      <c r="G15" s="3">
        <v>1</v>
      </c>
      <c r="H15" s="3">
        <v>1</v>
      </c>
      <c r="I15" s="3">
        <v>1</v>
      </c>
      <c r="J15" s="3">
        <v>2</v>
      </c>
      <c r="K15" s="3">
        <v>0</v>
      </c>
      <c r="L15" s="3">
        <v>2</v>
      </c>
      <c r="M15" s="3">
        <v>2</v>
      </c>
      <c r="N15" s="3">
        <v>2</v>
      </c>
      <c r="O15" s="3">
        <v>0</v>
      </c>
      <c r="P15" s="3">
        <f t="shared" si="0"/>
        <v>20</v>
      </c>
      <c r="Q15" s="3">
        <f aca="true" t="shared" si="1" ref="Q15:Q23">(P15/8*12)</f>
        <v>30</v>
      </c>
      <c r="S15" s="21"/>
      <c r="U15" s="22"/>
    </row>
    <row r="16" spans="2:21" ht="12.75">
      <c r="B16" s="8" t="s">
        <v>114</v>
      </c>
      <c r="C16" s="3"/>
      <c r="D16" s="3">
        <v>1</v>
      </c>
      <c r="E16" s="3">
        <v>2</v>
      </c>
      <c r="F16" s="3">
        <v>2</v>
      </c>
      <c r="G16" s="3">
        <v>8</v>
      </c>
      <c r="H16" s="3">
        <v>2</v>
      </c>
      <c r="I16" s="3">
        <v>1</v>
      </c>
      <c r="J16" s="3">
        <v>2</v>
      </c>
      <c r="K16" s="3">
        <v>1</v>
      </c>
      <c r="L16" s="3">
        <v>6</v>
      </c>
      <c r="M16" s="3">
        <v>0</v>
      </c>
      <c r="N16" s="3">
        <v>3</v>
      </c>
      <c r="O16" s="3">
        <v>0</v>
      </c>
      <c r="P16" s="3">
        <f t="shared" si="0"/>
        <v>28</v>
      </c>
      <c r="Q16" s="3">
        <f t="shared" si="1"/>
        <v>42</v>
      </c>
      <c r="S16" s="23"/>
      <c r="U16" s="22"/>
    </row>
    <row r="17" spans="2:21" ht="12.75">
      <c r="B17" s="8" t="s">
        <v>49</v>
      </c>
      <c r="C17" s="3"/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f t="shared" si="0"/>
        <v>1</v>
      </c>
      <c r="Q17" s="3">
        <f t="shared" si="1"/>
        <v>1.5</v>
      </c>
      <c r="S17" s="24"/>
      <c r="U17" s="22"/>
    </row>
    <row r="18" spans="2:21" ht="12.75">
      <c r="B18" s="8" t="s">
        <v>73</v>
      </c>
      <c r="C18" s="3"/>
      <c r="D18" s="3">
        <v>1</v>
      </c>
      <c r="E18" s="3">
        <v>1</v>
      </c>
      <c r="F18" s="3">
        <v>2</v>
      </c>
      <c r="G18" s="3">
        <v>12</v>
      </c>
      <c r="H18" s="3">
        <v>4</v>
      </c>
      <c r="I18" s="3">
        <v>1</v>
      </c>
      <c r="J18" s="3">
        <v>1</v>
      </c>
      <c r="K18" s="3">
        <v>7</v>
      </c>
      <c r="L18" s="3">
        <v>6</v>
      </c>
      <c r="M18" s="3">
        <v>4</v>
      </c>
      <c r="N18" s="3">
        <v>3</v>
      </c>
      <c r="O18" s="3">
        <v>0</v>
      </c>
      <c r="P18" s="3">
        <f t="shared" si="0"/>
        <v>42</v>
      </c>
      <c r="Q18" s="3"/>
      <c r="S18" s="24"/>
      <c r="U18" s="22"/>
    </row>
    <row r="19" spans="2:21" ht="12.75">
      <c r="B19" s="8" t="s">
        <v>37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1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f t="shared" si="0"/>
        <v>0</v>
      </c>
      <c r="Q19" s="3">
        <f t="shared" si="1"/>
        <v>0</v>
      </c>
      <c r="S19" s="25"/>
      <c r="U19" s="22"/>
    </row>
    <row r="20" spans="2:21" ht="12.75">
      <c r="B20" s="8" t="s">
        <v>50</v>
      </c>
      <c r="C20" s="2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f t="shared" si="0"/>
        <v>1</v>
      </c>
      <c r="Q20" s="3">
        <f t="shared" si="1"/>
        <v>1.5</v>
      </c>
      <c r="S20" s="21"/>
      <c r="U20" s="22"/>
    </row>
    <row r="21" spans="2:21" ht="12.75">
      <c r="B21" s="10" t="s">
        <v>111</v>
      </c>
      <c r="C21" s="3"/>
      <c r="D21" s="3">
        <v>1</v>
      </c>
      <c r="E21" s="3">
        <v>0</v>
      </c>
      <c r="F21" s="3">
        <v>2</v>
      </c>
      <c r="G21" s="3">
        <v>3</v>
      </c>
      <c r="H21" s="3">
        <v>1</v>
      </c>
      <c r="I21" s="3">
        <v>3</v>
      </c>
      <c r="J21" s="3">
        <v>4</v>
      </c>
      <c r="K21" s="3">
        <v>1</v>
      </c>
      <c r="L21" s="3">
        <v>0</v>
      </c>
      <c r="M21" s="3">
        <v>2</v>
      </c>
      <c r="N21" s="3">
        <v>5</v>
      </c>
      <c r="O21" s="3">
        <v>0</v>
      </c>
      <c r="P21" s="3">
        <f t="shared" si="0"/>
        <v>22</v>
      </c>
      <c r="Q21" s="3">
        <f t="shared" si="1"/>
        <v>33</v>
      </c>
      <c r="S21" s="21"/>
      <c r="U21" s="22"/>
    </row>
    <row r="22" spans="2:19" ht="12.75">
      <c r="B22" s="8" t="s">
        <v>30</v>
      </c>
      <c r="C22" s="3"/>
      <c r="D22" s="3">
        <v>0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3">
        <v>1</v>
      </c>
      <c r="K22" s="3">
        <v>1</v>
      </c>
      <c r="L22" s="3">
        <v>2</v>
      </c>
      <c r="M22" s="3">
        <v>0</v>
      </c>
      <c r="N22" s="3">
        <v>3</v>
      </c>
      <c r="O22" s="3">
        <v>0</v>
      </c>
      <c r="P22" s="3">
        <f t="shared" si="0"/>
        <v>9</v>
      </c>
      <c r="Q22" s="3">
        <f t="shared" si="1"/>
        <v>13.5</v>
      </c>
      <c r="S22" s="25"/>
    </row>
    <row r="23" spans="2:17" ht="12.75">
      <c r="B23" s="8" t="s">
        <v>51</v>
      </c>
      <c r="C23" s="3"/>
      <c r="D23" s="3">
        <v>0</v>
      </c>
      <c r="E23" s="3">
        <v>0</v>
      </c>
      <c r="F23" s="3">
        <v>1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2</v>
      </c>
      <c r="O23" s="3">
        <v>0</v>
      </c>
      <c r="P23" s="3">
        <f t="shared" si="0"/>
        <v>4</v>
      </c>
      <c r="Q23" s="3">
        <f t="shared" si="1"/>
        <v>6</v>
      </c>
    </row>
    <row r="24" spans="2:17" ht="12.75">
      <c r="B24" s="1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0"/>
        <v>0</v>
      </c>
      <c r="Q24" s="3">
        <f>(P24/11*12)</f>
        <v>0</v>
      </c>
    </row>
    <row r="25" spans="2:17" ht="12.75">
      <c r="B25" s="43" t="s">
        <v>20</v>
      </c>
      <c r="C25" s="37">
        <f aca="true" t="shared" si="2" ref="C25:P25">SUM(C10:C24)</f>
        <v>0</v>
      </c>
      <c r="D25" s="37">
        <f t="shared" si="2"/>
        <v>26</v>
      </c>
      <c r="E25" s="37">
        <f t="shared" si="2"/>
        <v>29</v>
      </c>
      <c r="F25" s="37">
        <f t="shared" si="2"/>
        <v>42</v>
      </c>
      <c r="G25" s="37">
        <f t="shared" si="2"/>
        <v>40</v>
      </c>
      <c r="H25" s="37">
        <f t="shared" si="2"/>
        <v>34</v>
      </c>
      <c r="I25" s="37">
        <f t="shared" si="2"/>
        <v>23</v>
      </c>
      <c r="J25" s="37">
        <f t="shared" si="2"/>
        <v>32</v>
      </c>
      <c r="K25" s="37">
        <f t="shared" si="2"/>
        <v>28</v>
      </c>
      <c r="L25" s="37">
        <f t="shared" si="2"/>
        <v>25</v>
      </c>
      <c r="M25" s="37">
        <f t="shared" si="2"/>
        <v>18</v>
      </c>
      <c r="N25" s="37">
        <f t="shared" si="2"/>
        <v>31</v>
      </c>
      <c r="O25" s="37">
        <f t="shared" si="2"/>
        <v>4</v>
      </c>
      <c r="P25" s="37">
        <f t="shared" si="2"/>
        <v>332</v>
      </c>
      <c r="Q25" s="38">
        <f>(P25/8*12)</f>
        <v>498</v>
      </c>
    </row>
    <row r="26" spans="2:17" ht="12.75">
      <c r="B26" s="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ht="12.75">
      <c r="B27" s="8" t="s">
        <v>39</v>
      </c>
      <c r="C27" s="3"/>
      <c r="D27" s="3">
        <v>13</v>
      </c>
      <c r="E27" s="3">
        <v>13</v>
      </c>
      <c r="F27" s="3">
        <v>25</v>
      </c>
      <c r="G27" s="3">
        <v>19</v>
      </c>
      <c r="H27" s="3">
        <v>15</v>
      </c>
      <c r="I27" s="3">
        <v>5</v>
      </c>
      <c r="J27" s="3">
        <v>24</v>
      </c>
      <c r="K27" s="3">
        <v>21</v>
      </c>
      <c r="L27" s="3">
        <v>14</v>
      </c>
      <c r="M27" s="3">
        <v>20</v>
      </c>
      <c r="N27" s="3">
        <v>24</v>
      </c>
      <c r="O27" s="3">
        <v>0</v>
      </c>
      <c r="P27" s="3">
        <f>SUM(C27:O27)</f>
        <v>193</v>
      </c>
      <c r="Q27" s="3">
        <f>(P27/8*12)</f>
        <v>289.5</v>
      </c>
    </row>
    <row r="28" spans="2:17" ht="12.75">
      <c r="B28" s="4"/>
      <c r="C28" s="3"/>
      <c r="D28" s="3"/>
      <c r="E28" s="3"/>
      <c r="F28" s="3"/>
      <c r="G28" s="3"/>
      <c r="H28" s="3"/>
      <c r="I28" s="3"/>
      <c r="J28" s="3"/>
      <c r="K28" s="3" t="s">
        <v>41</v>
      </c>
      <c r="L28" s="3"/>
      <c r="M28" s="3"/>
      <c r="N28" s="3"/>
      <c r="O28" s="3"/>
      <c r="P28" s="3"/>
      <c r="Q28" s="3"/>
    </row>
    <row r="29" spans="2:17" ht="12.75">
      <c r="B29" s="41" t="s">
        <v>13</v>
      </c>
      <c r="C29" s="37">
        <f aca="true" t="shared" si="3" ref="C29:P29">SUM(C25:C27)</f>
        <v>0</v>
      </c>
      <c r="D29" s="37">
        <f t="shared" si="3"/>
        <v>39</v>
      </c>
      <c r="E29" s="37">
        <f t="shared" si="3"/>
        <v>42</v>
      </c>
      <c r="F29" s="37">
        <f t="shared" si="3"/>
        <v>67</v>
      </c>
      <c r="G29" s="37">
        <f t="shared" si="3"/>
        <v>59</v>
      </c>
      <c r="H29" s="37">
        <f t="shared" si="3"/>
        <v>49</v>
      </c>
      <c r="I29" s="37">
        <f t="shared" si="3"/>
        <v>28</v>
      </c>
      <c r="J29" s="37">
        <f t="shared" si="3"/>
        <v>56</v>
      </c>
      <c r="K29" s="37">
        <f t="shared" si="3"/>
        <v>49</v>
      </c>
      <c r="L29" s="37">
        <f t="shared" si="3"/>
        <v>39</v>
      </c>
      <c r="M29" s="37">
        <f t="shared" si="3"/>
        <v>38</v>
      </c>
      <c r="N29" s="37">
        <f t="shared" si="3"/>
        <v>55</v>
      </c>
      <c r="O29" s="37">
        <f t="shared" si="3"/>
        <v>4</v>
      </c>
      <c r="P29" s="42">
        <f t="shared" si="3"/>
        <v>525</v>
      </c>
      <c r="Q29" s="38">
        <f>(P29/8*12)</f>
        <v>787.5</v>
      </c>
    </row>
    <row r="37" spans="2:16" ht="12.7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2:16" ht="12.7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40" spans="2:16" ht="12.75">
      <c r="B40" s="59" t="s">
        <v>32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2:16" ht="12.75">
      <c r="B41" s="59" t="s">
        <v>24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2:16" ht="12.75">
      <c r="B42" s="60" t="s">
        <v>116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4" spans="2:17" ht="12.75">
      <c r="B44" s="40" t="s">
        <v>113</v>
      </c>
      <c r="C44" s="37" t="s">
        <v>4</v>
      </c>
      <c r="D44" s="37" t="s">
        <v>5</v>
      </c>
      <c r="E44" s="37" t="s">
        <v>6</v>
      </c>
      <c r="F44" s="37" t="s">
        <v>7</v>
      </c>
      <c r="G44" s="37" t="s">
        <v>8</v>
      </c>
      <c r="H44" s="37" t="s">
        <v>7</v>
      </c>
      <c r="I44" s="37" t="s">
        <v>9</v>
      </c>
      <c r="J44" s="37" t="s">
        <v>9</v>
      </c>
      <c r="K44" s="37" t="s">
        <v>8</v>
      </c>
      <c r="L44" s="37" t="s">
        <v>10</v>
      </c>
      <c r="M44" s="37" t="s">
        <v>11</v>
      </c>
      <c r="N44" s="37" t="s">
        <v>12</v>
      </c>
      <c r="O44" s="37" t="s">
        <v>4</v>
      </c>
      <c r="P44" s="37" t="s">
        <v>13</v>
      </c>
      <c r="Q44" s="38" t="s">
        <v>26</v>
      </c>
    </row>
    <row r="45" spans="2:17" ht="12.75">
      <c r="B45" s="1"/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 t="s">
        <v>27</v>
      </c>
    </row>
    <row r="46" spans="2:17" ht="12.75">
      <c r="B46" s="8" t="s">
        <v>44</v>
      </c>
      <c r="C46" s="3"/>
      <c r="D46" s="3">
        <v>0</v>
      </c>
      <c r="E46" s="3">
        <v>2</v>
      </c>
      <c r="F46" s="3">
        <v>3</v>
      </c>
      <c r="G46" s="3">
        <v>2</v>
      </c>
      <c r="H46" s="3">
        <v>1</v>
      </c>
      <c r="I46" s="3">
        <v>0</v>
      </c>
      <c r="J46" s="3">
        <v>1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2">
        <f aca="true" t="shared" si="4" ref="P46:P60">SUM(C46:O46)</f>
        <v>10</v>
      </c>
      <c r="Q46" s="3">
        <f>(P46/7*12)</f>
        <v>17.142857142857142</v>
      </c>
    </row>
    <row r="47" spans="2:17" ht="12.75">
      <c r="B47" s="8" t="s">
        <v>101</v>
      </c>
      <c r="C47" s="3"/>
      <c r="D47" s="3">
        <v>4</v>
      </c>
      <c r="E47" s="3">
        <v>4</v>
      </c>
      <c r="F47" s="3">
        <v>4</v>
      </c>
      <c r="G47" s="3">
        <v>2</v>
      </c>
      <c r="H47" s="3">
        <v>2</v>
      </c>
      <c r="I47" s="3">
        <v>4</v>
      </c>
      <c r="J47" s="3">
        <v>3</v>
      </c>
      <c r="K47" s="3">
        <v>1</v>
      </c>
      <c r="L47" s="3">
        <v>1</v>
      </c>
      <c r="M47" s="3">
        <v>2</v>
      </c>
      <c r="N47" s="3">
        <v>1</v>
      </c>
      <c r="O47" s="3">
        <v>1</v>
      </c>
      <c r="P47" s="2">
        <f t="shared" si="4"/>
        <v>29</v>
      </c>
      <c r="Q47" s="3">
        <f>(P47/7*12)</f>
        <v>49.71428571428572</v>
      </c>
    </row>
    <row r="48" spans="2:17" ht="12.75">
      <c r="B48" s="8" t="s">
        <v>36</v>
      </c>
      <c r="C48" s="3"/>
      <c r="D48" s="3">
        <v>7</v>
      </c>
      <c r="E48" s="3">
        <v>9</v>
      </c>
      <c r="F48" s="3">
        <v>10</v>
      </c>
      <c r="G48" s="3">
        <v>8</v>
      </c>
      <c r="H48" s="3">
        <v>13</v>
      </c>
      <c r="I48" s="3">
        <v>7</v>
      </c>
      <c r="J48" s="3">
        <v>12</v>
      </c>
      <c r="K48" s="3">
        <v>12</v>
      </c>
      <c r="L48" s="3">
        <v>4</v>
      </c>
      <c r="M48" s="3">
        <v>4</v>
      </c>
      <c r="N48" s="3">
        <v>6</v>
      </c>
      <c r="O48" s="3">
        <v>1</v>
      </c>
      <c r="P48" s="2">
        <f t="shared" si="4"/>
        <v>93</v>
      </c>
      <c r="Q48" s="3"/>
    </row>
    <row r="49" spans="2:17" ht="12.75">
      <c r="B49" s="8" t="s">
        <v>34</v>
      </c>
      <c r="C49" s="3"/>
      <c r="D49" s="3">
        <v>2</v>
      </c>
      <c r="E49" s="3">
        <v>4</v>
      </c>
      <c r="F49" s="3">
        <v>4</v>
      </c>
      <c r="G49" s="3">
        <v>1</v>
      </c>
      <c r="H49" s="3">
        <v>4</v>
      </c>
      <c r="I49" s="3">
        <v>2</v>
      </c>
      <c r="J49" s="3">
        <v>5</v>
      </c>
      <c r="K49" s="3">
        <v>1</v>
      </c>
      <c r="L49" s="3">
        <v>1</v>
      </c>
      <c r="M49" s="3">
        <v>0</v>
      </c>
      <c r="N49" s="3">
        <v>3</v>
      </c>
      <c r="O49" s="3">
        <v>1</v>
      </c>
      <c r="P49" s="2">
        <f t="shared" si="4"/>
        <v>28</v>
      </c>
      <c r="Q49" s="3">
        <f>(P49/7*12)</f>
        <v>48</v>
      </c>
    </row>
    <row r="50" spans="2:17" ht="12.75">
      <c r="B50" s="8" t="s">
        <v>35</v>
      </c>
      <c r="C50" s="3"/>
      <c r="D50" s="3">
        <v>7</v>
      </c>
      <c r="E50" s="3">
        <v>5</v>
      </c>
      <c r="F50" s="3">
        <v>9</v>
      </c>
      <c r="G50" s="3">
        <v>3</v>
      </c>
      <c r="H50" s="3">
        <v>3</v>
      </c>
      <c r="I50" s="3">
        <v>4</v>
      </c>
      <c r="J50" s="3">
        <v>1</v>
      </c>
      <c r="K50" s="3">
        <v>4</v>
      </c>
      <c r="L50" s="3">
        <v>2</v>
      </c>
      <c r="M50" s="3">
        <v>3</v>
      </c>
      <c r="N50" s="3">
        <v>3</v>
      </c>
      <c r="O50" s="3">
        <v>1</v>
      </c>
      <c r="P50" s="2">
        <f t="shared" si="4"/>
        <v>45</v>
      </c>
      <c r="Q50" s="3"/>
    </row>
    <row r="51" spans="2:17" ht="12.75">
      <c r="B51" s="8" t="s">
        <v>42</v>
      </c>
      <c r="C51" s="3"/>
      <c r="D51" s="3">
        <v>3</v>
      </c>
      <c r="E51" s="3">
        <v>2</v>
      </c>
      <c r="F51" s="3">
        <v>4</v>
      </c>
      <c r="G51" s="3">
        <v>1</v>
      </c>
      <c r="H51" s="3">
        <v>1</v>
      </c>
      <c r="I51" s="3">
        <v>1</v>
      </c>
      <c r="J51" s="3">
        <v>2</v>
      </c>
      <c r="K51" s="3">
        <v>0</v>
      </c>
      <c r="L51" s="3">
        <v>2</v>
      </c>
      <c r="M51" s="3">
        <v>2</v>
      </c>
      <c r="N51" s="3">
        <v>2</v>
      </c>
      <c r="O51" s="3">
        <v>0</v>
      </c>
      <c r="P51" s="2">
        <f t="shared" si="4"/>
        <v>20</v>
      </c>
      <c r="Q51" s="3">
        <f aca="true" t="shared" si="5" ref="Q51:Q61">(P51/7*12)</f>
        <v>34.285714285714285</v>
      </c>
    </row>
    <row r="52" spans="2:17" ht="12.75">
      <c r="B52" s="8" t="s">
        <v>114</v>
      </c>
      <c r="C52" s="3"/>
      <c r="D52" s="3">
        <v>1</v>
      </c>
      <c r="E52" s="3">
        <v>2</v>
      </c>
      <c r="F52" s="3">
        <v>2</v>
      </c>
      <c r="G52" s="3">
        <v>8</v>
      </c>
      <c r="H52" s="3">
        <v>2</v>
      </c>
      <c r="I52" s="3">
        <v>1</v>
      </c>
      <c r="J52" s="3">
        <v>2</v>
      </c>
      <c r="K52" s="3">
        <v>1</v>
      </c>
      <c r="L52" s="3">
        <v>6</v>
      </c>
      <c r="M52" s="3">
        <v>0</v>
      </c>
      <c r="N52" s="3">
        <v>3</v>
      </c>
      <c r="O52" s="3">
        <v>0</v>
      </c>
      <c r="P52" s="2">
        <f t="shared" si="4"/>
        <v>28</v>
      </c>
      <c r="Q52" s="3">
        <f t="shared" si="5"/>
        <v>48</v>
      </c>
    </row>
    <row r="53" spans="2:17" ht="12.75">
      <c r="B53" s="8" t="s">
        <v>49</v>
      </c>
      <c r="C53" s="3"/>
      <c r="D53" s="3">
        <v>0</v>
      </c>
      <c r="E53" s="3">
        <v>0</v>
      </c>
      <c r="F53" s="3">
        <v>1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2">
        <f t="shared" si="4"/>
        <v>1</v>
      </c>
      <c r="Q53" s="3">
        <f t="shared" si="5"/>
        <v>1.7142857142857142</v>
      </c>
    </row>
    <row r="54" spans="2:17" ht="12.75">
      <c r="B54" s="8" t="s">
        <v>73</v>
      </c>
      <c r="C54" s="3"/>
      <c r="D54" s="3">
        <v>1</v>
      </c>
      <c r="E54" s="3">
        <v>1</v>
      </c>
      <c r="F54" s="3">
        <v>2</v>
      </c>
      <c r="G54" s="3">
        <v>12</v>
      </c>
      <c r="H54" s="3">
        <v>4</v>
      </c>
      <c r="I54" s="3">
        <v>1</v>
      </c>
      <c r="J54" s="3">
        <v>1</v>
      </c>
      <c r="K54" s="3">
        <v>7</v>
      </c>
      <c r="L54" s="3">
        <v>6</v>
      </c>
      <c r="M54" s="3">
        <v>4</v>
      </c>
      <c r="N54" s="3">
        <v>3</v>
      </c>
      <c r="O54" s="3">
        <v>0</v>
      </c>
      <c r="P54" s="2">
        <f t="shared" si="4"/>
        <v>42</v>
      </c>
      <c r="Q54" s="3"/>
    </row>
    <row r="55" spans="2:17" ht="12.75">
      <c r="B55" s="8" t="s">
        <v>37</v>
      </c>
      <c r="C55" s="3"/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1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2">
        <f t="shared" si="4"/>
        <v>0</v>
      </c>
      <c r="Q55" s="3">
        <f t="shared" si="5"/>
        <v>0</v>
      </c>
    </row>
    <row r="56" spans="2:17" ht="12.75">
      <c r="B56" s="8" t="s">
        <v>50</v>
      </c>
      <c r="C56" s="2"/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1</v>
      </c>
      <c r="M56" s="3">
        <v>0</v>
      </c>
      <c r="N56" s="3">
        <v>0</v>
      </c>
      <c r="O56" s="3">
        <v>0</v>
      </c>
      <c r="P56" s="2">
        <f t="shared" si="4"/>
        <v>1</v>
      </c>
      <c r="Q56" s="3">
        <f t="shared" si="5"/>
        <v>1.7142857142857142</v>
      </c>
    </row>
    <row r="57" spans="2:17" ht="12.75">
      <c r="B57" s="10" t="s">
        <v>111</v>
      </c>
      <c r="C57" s="3"/>
      <c r="D57" s="3">
        <v>1</v>
      </c>
      <c r="E57" s="3">
        <v>0</v>
      </c>
      <c r="F57" s="3">
        <v>2</v>
      </c>
      <c r="G57" s="3">
        <v>3</v>
      </c>
      <c r="H57" s="3">
        <v>1</v>
      </c>
      <c r="I57" s="3">
        <v>3</v>
      </c>
      <c r="J57" s="3">
        <v>4</v>
      </c>
      <c r="K57" s="3">
        <v>1</v>
      </c>
      <c r="L57" s="3">
        <v>0</v>
      </c>
      <c r="M57" s="3">
        <v>2</v>
      </c>
      <c r="N57" s="3">
        <v>5</v>
      </c>
      <c r="O57" s="3">
        <v>0</v>
      </c>
      <c r="P57" s="2">
        <f t="shared" si="4"/>
        <v>22</v>
      </c>
      <c r="Q57" s="3">
        <f t="shared" si="5"/>
        <v>37.714285714285715</v>
      </c>
    </row>
    <row r="58" spans="2:17" ht="12.75">
      <c r="B58" s="8" t="s">
        <v>30</v>
      </c>
      <c r="C58" s="3"/>
      <c r="D58" s="3">
        <v>0</v>
      </c>
      <c r="E58" s="3">
        <v>0</v>
      </c>
      <c r="F58" s="3">
        <v>0</v>
      </c>
      <c r="G58" s="3">
        <v>0</v>
      </c>
      <c r="H58" s="3">
        <v>2</v>
      </c>
      <c r="I58" s="3">
        <v>0</v>
      </c>
      <c r="J58" s="3">
        <v>1</v>
      </c>
      <c r="K58" s="3">
        <v>1</v>
      </c>
      <c r="L58" s="3">
        <v>2</v>
      </c>
      <c r="M58" s="3">
        <v>0</v>
      </c>
      <c r="N58" s="3">
        <v>3</v>
      </c>
      <c r="O58" s="3">
        <v>0</v>
      </c>
      <c r="P58" s="2">
        <f t="shared" si="4"/>
        <v>9</v>
      </c>
      <c r="Q58" s="3">
        <f t="shared" si="5"/>
        <v>15.42857142857143</v>
      </c>
    </row>
    <row r="59" spans="2:17" ht="12.75">
      <c r="B59" s="8" t="s">
        <v>51</v>
      </c>
      <c r="C59" s="3"/>
      <c r="D59" s="3">
        <v>0</v>
      </c>
      <c r="E59" s="3">
        <v>0</v>
      </c>
      <c r="F59" s="3">
        <v>1</v>
      </c>
      <c r="G59" s="3">
        <v>0</v>
      </c>
      <c r="H59" s="3">
        <v>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2</v>
      </c>
      <c r="O59" s="3">
        <v>0</v>
      </c>
      <c r="P59" s="2">
        <f t="shared" si="4"/>
        <v>4</v>
      </c>
      <c r="Q59" s="3">
        <f t="shared" si="5"/>
        <v>6.857142857142857</v>
      </c>
    </row>
    <row r="60" spans="2:17" ht="12.75">
      <c r="B60" s="1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2">
        <f t="shared" si="4"/>
        <v>0</v>
      </c>
      <c r="Q60" s="3">
        <f t="shared" si="5"/>
        <v>0</v>
      </c>
    </row>
    <row r="61" spans="2:17" ht="12.75">
      <c r="B61" s="44" t="s">
        <v>20</v>
      </c>
      <c r="C61" s="37">
        <f aca="true" t="shared" si="6" ref="C61:P61">SUM(C46:C60)</f>
        <v>0</v>
      </c>
      <c r="D61" s="37">
        <f t="shared" si="6"/>
        <v>26</v>
      </c>
      <c r="E61" s="37">
        <f t="shared" si="6"/>
        <v>29</v>
      </c>
      <c r="F61" s="37">
        <f t="shared" si="6"/>
        <v>42</v>
      </c>
      <c r="G61" s="37">
        <f t="shared" si="6"/>
        <v>40</v>
      </c>
      <c r="H61" s="37">
        <f t="shared" si="6"/>
        <v>34</v>
      </c>
      <c r="I61" s="37">
        <f t="shared" si="6"/>
        <v>23</v>
      </c>
      <c r="J61" s="37">
        <f t="shared" si="6"/>
        <v>32</v>
      </c>
      <c r="K61" s="37">
        <f t="shared" si="6"/>
        <v>28</v>
      </c>
      <c r="L61" s="37">
        <f t="shared" si="6"/>
        <v>25</v>
      </c>
      <c r="M61" s="37">
        <f t="shared" si="6"/>
        <v>18</v>
      </c>
      <c r="N61" s="37">
        <f t="shared" si="6"/>
        <v>31</v>
      </c>
      <c r="O61" s="37">
        <f t="shared" si="6"/>
        <v>4</v>
      </c>
      <c r="P61" s="37">
        <f t="shared" si="6"/>
        <v>332</v>
      </c>
      <c r="Q61" s="38">
        <f t="shared" si="5"/>
        <v>569.1428571428571</v>
      </c>
    </row>
    <row r="62" spans="2:17" ht="12.75">
      <c r="B62" s="8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2.75">
      <c r="B63" s="8" t="s">
        <v>21</v>
      </c>
      <c r="C63" s="3"/>
      <c r="D63" s="3">
        <v>13</v>
      </c>
      <c r="E63" s="3">
        <v>13</v>
      </c>
      <c r="F63" s="3">
        <v>25</v>
      </c>
      <c r="G63" s="3">
        <v>19</v>
      </c>
      <c r="H63" s="3">
        <v>15</v>
      </c>
      <c r="I63" s="3">
        <v>5</v>
      </c>
      <c r="J63" s="3">
        <v>24</v>
      </c>
      <c r="K63" s="3">
        <v>21</v>
      </c>
      <c r="L63" s="3">
        <v>14</v>
      </c>
      <c r="M63" s="3">
        <v>20</v>
      </c>
      <c r="N63" s="3">
        <v>24</v>
      </c>
      <c r="O63" s="3">
        <v>0</v>
      </c>
      <c r="P63" s="3">
        <f>SUM(C63:O63)</f>
        <v>193</v>
      </c>
      <c r="Q63" s="3">
        <f>(P63/7*12)</f>
        <v>330.8571428571429</v>
      </c>
    </row>
    <row r="64" spans="2:17" ht="12.75"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2.75">
      <c r="B65" s="41" t="s">
        <v>13</v>
      </c>
      <c r="C65" s="37">
        <f aca="true" t="shared" si="7" ref="C65:P65">SUM(C61:C63)</f>
        <v>0</v>
      </c>
      <c r="D65" s="37">
        <f t="shared" si="7"/>
        <v>39</v>
      </c>
      <c r="E65" s="37">
        <f t="shared" si="7"/>
        <v>42</v>
      </c>
      <c r="F65" s="37">
        <f t="shared" si="7"/>
        <v>67</v>
      </c>
      <c r="G65" s="37">
        <f t="shared" si="7"/>
        <v>59</v>
      </c>
      <c r="H65" s="37">
        <f t="shared" si="7"/>
        <v>49</v>
      </c>
      <c r="I65" s="37">
        <f t="shared" si="7"/>
        <v>28</v>
      </c>
      <c r="J65" s="37">
        <f t="shared" si="7"/>
        <v>56</v>
      </c>
      <c r="K65" s="37">
        <f t="shared" si="7"/>
        <v>49</v>
      </c>
      <c r="L65" s="37">
        <f t="shared" si="7"/>
        <v>39</v>
      </c>
      <c r="M65" s="37">
        <f t="shared" si="7"/>
        <v>38</v>
      </c>
      <c r="N65" s="37">
        <f t="shared" si="7"/>
        <v>55</v>
      </c>
      <c r="O65" s="37">
        <f t="shared" si="7"/>
        <v>4</v>
      </c>
      <c r="P65" s="42">
        <f t="shared" si="7"/>
        <v>525</v>
      </c>
      <c r="Q65" s="38">
        <f>(P65/7*12)</f>
        <v>900</v>
      </c>
    </row>
  </sheetData>
  <sheetProtection/>
  <mergeCells count="8">
    <mergeCell ref="B41:P41"/>
    <mergeCell ref="B42:P42"/>
    <mergeCell ref="B1:P1"/>
    <mergeCell ref="B2:P2"/>
    <mergeCell ref="B4:P4"/>
    <mergeCell ref="B5:P5"/>
    <mergeCell ref="B6:P6"/>
    <mergeCell ref="B40:P4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Q44"/>
  <sheetViews>
    <sheetView zoomScalePageLayoutView="0" workbookViewId="0" topLeftCell="A3">
      <selection activeCell="F20" sqref="F20"/>
    </sheetView>
  </sheetViews>
  <sheetFormatPr defaultColWidth="11.57421875" defaultRowHeight="12.75"/>
  <cols>
    <col min="1" max="1" width="9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7.42187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421875" style="0" customWidth="1"/>
    <col min="17" max="17" width="7.28125" style="0" customWidth="1"/>
  </cols>
  <sheetData>
    <row r="1" spans="2:16" ht="12.75">
      <c r="B1" s="61" t="s">
        <v>99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2:16" ht="12.7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6" ht="12.75">
      <c r="B3" s="61" t="s">
        <v>100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2:16" ht="12.75">
      <c r="B4" s="59" t="s">
        <v>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60" t="s">
        <v>117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2:10" ht="18.75">
      <c r="B6" s="15" t="s">
        <v>45</v>
      </c>
      <c r="H6" s="16"/>
      <c r="I6" s="15" t="s">
        <v>107</v>
      </c>
      <c r="J6" s="16"/>
    </row>
    <row r="7" spans="2:17" ht="12.75">
      <c r="B7" s="40"/>
      <c r="C7" s="37" t="s">
        <v>4</v>
      </c>
      <c r="D7" s="37" t="s">
        <v>5</v>
      </c>
      <c r="E7" s="37" t="s">
        <v>6</v>
      </c>
      <c r="F7" s="37" t="s">
        <v>7</v>
      </c>
      <c r="G7" s="37" t="s">
        <v>8</v>
      </c>
      <c r="H7" s="37" t="s">
        <v>7</v>
      </c>
      <c r="I7" s="37" t="s">
        <v>9</v>
      </c>
      <c r="J7" s="37" t="s">
        <v>9</v>
      </c>
      <c r="K7" s="37" t="s">
        <v>8</v>
      </c>
      <c r="L7" s="37" t="s">
        <v>10</v>
      </c>
      <c r="M7" s="37" t="s">
        <v>11</v>
      </c>
      <c r="N7" s="37" t="s">
        <v>12</v>
      </c>
      <c r="O7" s="37" t="s">
        <v>4</v>
      </c>
      <c r="P7" s="37" t="s">
        <v>13</v>
      </c>
      <c r="Q7" s="38"/>
    </row>
    <row r="8" spans="2:17" ht="12.75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</row>
    <row r="9" spans="2:17" ht="12.75">
      <c r="B9" s="4" t="s">
        <v>17</v>
      </c>
      <c r="C9" s="3"/>
      <c r="D9" s="3">
        <v>5</v>
      </c>
      <c r="E9" s="3">
        <v>4</v>
      </c>
      <c r="F9" s="3">
        <v>7</v>
      </c>
      <c r="G9" s="3">
        <v>10</v>
      </c>
      <c r="H9" s="3">
        <v>0</v>
      </c>
      <c r="I9" s="3">
        <v>2</v>
      </c>
      <c r="J9" s="3">
        <v>13</v>
      </c>
      <c r="K9" s="3">
        <v>3</v>
      </c>
      <c r="L9" s="3">
        <v>8</v>
      </c>
      <c r="M9" s="3">
        <v>4</v>
      </c>
      <c r="N9" s="3">
        <v>3</v>
      </c>
      <c r="O9" s="3">
        <v>0</v>
      </c>
      <c r="P9" s="3">
        <f aca="true" t="shared" si="0" ref="P9:P14">SUM(C9:O9)</f>
        <v>59</v>
      </c>
      <c r="Q9" s="3"/>
    </row>
    <row r="10" spans="2:17" ht="12.75">
      <c r="B10" s="4" t="s">
        <v>18</v>
      </c>
      <c r="C10" s="3"/>
      <c r="D10" s="3">
        <v>17</v>
      </c>
      <c r="E10" s="3">
        <v>21</v>
      </c>
      <c r="F10" s="3">
        <v>17</v>
      </c>
      <c r="G10" s="3">
        <v>19</v>
      </c>
      <c r="H10" s="3">
        <v>23</v>
      </c>
      <c r="I10" s="3">
        <v>18</v>
      </c>
      <c r="J10" s="3">
        <v>13</v>
      </c>
      <c r="K10" s="3">
        <v>17</v>
      </c>
      <c r="L10" s="3">
        <v>8</v>
      </c>
      <c r="M10" s="3">
        <v>8</v>
      </c>
      <c r="N10" s="3">
        <v>19</v>
      </c>
      <c r="O10" s="3">
        <v>4</v>
      </c>
      <c r="P10" s="3">
        <f t="shared" si="0"/>
        <v>184</v>
      </c>
      <c r="Q10" s="3"/>
    </row>
    <row r="11" spans="2:17" ht="12.75">
      <c r="B11" s="4" t="s">
        <v>52</v>
      </c>
      <c r="C11" s="3"/>
      <c r="D11" s="3">
        <v>0</v>
      </c>
      <c r="E11" s="3">
        <v>3</v>
      </c>
      <c r="F11" s="3">
        <v>0</v>
      </c>
      <c r="G11" s="3">
        <v>2</v>
      </c>
      <c r="H11" s="3">
        <v>6</v>
      </c>
      <c r="I11" s="3">
        <v>0</v>
      </c>
      <c r="J11" s="3">
        <v>1</v>
      </c>
      <c r="K11" s="3">
        <v>0</v>
      </c>
      <c r="L11" s="3">
        <v>2</v>
      </c>
      <c r="M11" s="3">
        <v>4</v>
      </c>
      <c r="N11" s="3">
        <v>1</v>
      </c>
      <c r="O11" s="3">
        <v>0</v>
      </c>
      <c r="P11" s="3">
        <f t="shared" si="0"/>
        <v>19</v>
      </c>
      <c r="Q11" s="3"/>
    </row>
    <row r="12" spans="2:17" ht="12.75">
      <c r="B12" s="4" t="s">
        <v>53</v>
      </c>
      <c r="C12" s="3"/>
      <c r="D12" s="3">
        <v>0</v>
      </c>
      <c r="E12" s="3">
        <v>0</v>
      </c>
      <c r="F12" s="3">
        <v>1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f t="shared" si="0"/>
        <v>2</v>
      </c>
      <c r="Q12" s="3"/>
    </row>
    <row r="13" spans="2:17" ht="12.75">
      <c r="B13" s="4" t="s">
        <v>19</v>
      </c>
      <c r="C13" s="3"/>
      <c r="D13" s="3">
        <v>4</v>
      </c>
      <c r="E13" s="3">
        <v>1</v>
      </c>
      <c r="F13" s="3">
        <v>17</v>
      </c>
      <c r="G13" s="3">
        <v>8</v>
      </c>
      <c r="H13" s="3">
        <v>5</v>
      </c>
      <c r="I13" s="3">
        <v>3</v>
      </c>
      <c r="J13" s="3">
        <v>5</v>
      </c>
      <c r="K13" s="3">
        <v>8</v>
      </c>
      <c r="L13" s="3">
        <v>7</v>
      </c>
      <c r="M13" s="3">
        <v>2</v>
      </c>
      <c r="N13" s="3">
        <v>8</v>
      </c>
      <c r="O13" s="3">
        <v>0</v>
      </c>
      <c r="P13" s="3">
        <f t="shared" si="0"/>
        <v>68</v>
      </c>
      <c r="Q13" s="3"/>
    </row>
    <row r="14" spans="2:17" ht="12.75">
      <c r="B14" s="5" t="s">
        <v>20</v>
      </c>
      <c r="C14" s="2">
        <f aca="true" t="shared" si="1" ref="C14:O14">SUM(C9:C13)</f>
        <v>0</v>
      </c>
      <c r="D14" s="2">
        <f t="shared" si="1"/>
        <v>26</v>
      </c>
      <c r="E14" s="2">
        <f t="shared" si="1"/>
        <v>29</v>
      </c>
      <c r="F14" s="2">
        <f t="shared" si="1"/>
        <v>42</v>
      </c>
      <c r="G14" s="2">
        <f t="shared" si="1"/>
        <v>40</v>
      </c>
      <c r="H14" s="2">
        <f t="shared" si="1"/>
        <v>34</v>
      </c>
      <c r="I14" s="2">
        <f t="shared" si="1"/>
        <v>23</v>
      </c>
      <c r="J14" s="2">
        <f t="shared" si="1"/>
        <v>32</v>
      </c>
      <c r="K14" s="2">
        <f t="shared" si="1"/>
        <v>28</v>
      </c>
      <c r="L14" s="2">
        <f t="shared" si="1"/>
        <v>25</v>
      </c>
      <c r="M14" s="2">
        <f t="shared" si="1"/>
        <v>18</v>
      </c>
      <c r="N14" s="2">
        <f t="shared" si="1"/>
        <v>31</v>
      </c>
      <c r="O14" s="2">
        <f t="shared" si="1"/>
        <v>4</v>
      </c>
      <c r="P14" s="2">
        <f t="shared" si="0"/>
        <v>332</v>
      </c>
      <c r="Q14" s="1"/>
    </row>
    <row r="15" spans="2:17" ht="12.75"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2.75">
      <c r="B16" s="39" t="s">
        <v>39</v>
      </c>
      <c r="C16" s="3"/>
      <c r="D16" s="3">
        <v>13</v>
      </c>
      <c r="E16" s="3">
        <v>13</v>
      </c>
      <c r="F16" s="3">
        <v>25</v>
      </c>
      <c r="G16" s="3">
        <v>19</v>
      </c>
      <c r="H16" s="3">
        <v>15</v>
      </c>
      <c r="I16" s="3">
        <v>5</v>
      </c>
      <c r="J16" s="3">
        <v>24</v>
      </c>
      <c r="K16" s="3">
        <v>21</v>
      </c>
      <c r="L16" s="3">
        <v>14</v>
      </c>
      <c r="M16" s="3">
        <v>20</v>
      </c>
      <c r="N16" s="3">
        <v>24</v>
      </c>
      <c r="O16" s="3">
        <v>0</v>
      </c>
      <c r="P16" s="3">
        <f>SUM(C16:O16)</f>
        <v>193</v>
      </c>
      <c r="Q16" s="3"/>
    </row>
    <row r="17" spans="2:17" ht="12.75">
      <c r="B17" s="6" t="s">
        <v>13</v>
      </c>
      <c r="C17" s="2">
        <f aca="true" t="shared" si="2" ref="C17:P17">SUM(C14:C16)</f>
        <v>0</v>
      </c>
      <c r="D17" s="2">
        <f t="shared" si="2"/>
        <v>39</v>
      </c>
      <c r="E17" s="2">
        <f t="shared" si="2"/>
        <v>42</v>
      </c>
      <c r="F17" s="2">
        <f t="shared" si="2"/>
        <v>67</v>
      </c>
      <c r="G17" s="2">
        <f t="shared" si="2"/>
        <v>59</v>
      </c>
      <c r="H17" s="2">
        <f t="shared" si="2"/>
        <v>49</v>
      </c>
      <c r="I17" s="2">
        <f t="shared" si="2"/>
        <v>28</v>
      </c>
      <c r="J17" s="2">
        <f t="shared" si="2"/>
        <v>56</v>
      </c>
      <c r="K17" s="2">
        <f t="shared" si="2"/>
        <v>49</v>
      </c>
      <c r="L17" s="2">
        <f t="shared" si="2"/>
        <v>39</v>
      </c>
      <c r="M17" s="2">
        <f t="shared" si="2"/>
        <v>38</v>
      </c>
      <c r="N17" s="2">
        <f t="shared" si="2"/>
        <v>55</v>
      </c>
      <c r="O17" s="2">
        <f t="shared" si="2"/>
        <v>4</v>
      </c>
      <c r="P17" s="2">
        <f t="shared" si="2"/>
        <v>525</v>
      </c>
      <c r="Q17" s="12"/>
    </row>
    <row r="18" spans="2:17" ht="12.75"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4"/>
    </row>
    <row r="19" spans="2:17" ht="12.75"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</row>
    <row r="20" ht="18.75">
      <c r="B20" s="15" t="s">
        <v>46</v>
      </c>
    </row>
    <row r="21" spans="2:16" ht="12.75">
      <c r="B21" s="40"/>
      <c r="C21" s="37" t="s">
        <v>4</v>
      </c>
      <c r="D21" s="37" t="s">
        <v>5</v>
      </c>
      <c r="E21" s="37" t="s">
        <v>6</v>
      </c>
      <c r="F21" s="37" t="s">
        <v>7</v>
      </c>
      <c r="G21" s="37" t="s">
        <v>8</v>
      </c>
      <c r="H21" s="37" t="s">
        <v>7</v>
      </c>
      <c r="I21" s="37" t="s">
        <v>9</v>
      </c>
      <c r="J21" s="37" t="s">
        <v>9</v>
      </c>
      <c r="K21" s="37" t="s">
        <v>8</v>
      </c>
      <c r="L21" s="37" t="s">
        <v>10</v>
      </c>
      <c r="M21" s="37" t="s">
        <v>11</v>
      </c>
      <c r="N21" s="37" t="s">
        <v>12</v>
      </c>
      <c r="O21" s="37" t="s">
        <v>4</v>
      </c>
      <c r="P21" s="37" t="s">
        <v>13</v>
      </c>
    </row>
    <row r="22" spans="2:16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12.75">
      <c r="B23" s="4" t="s">
        <v>17</v>
      </c>
      <c r="C23" s="3"/>
      <c r="D23" s="3">
        <v>5</v>
      </c>
      <c r="E23" s="3">
        <v>4</v>
      </c>
      <c r="F23" s="3">
        <v>7</v>
      </c>
      <c r="G23" s="3">
        <v>10</v>
      </c>
      <c r="H23" s="3">
        <v>0</v>
      </c>
      <c r="I23" s="3">
        <v>2</v>
      </c>
      <c r="J23" s="3">
        <v>13</v>
      </c>
      <c r="K23" s="3">
        <v>3</v>
      </c>
      <c r="L23" s="3">
        <v>8</v>
      </c>
      <c r="M23" s="3">
        <v>4</v>
      </c>
      <c r="N23" s="3">
        <v>3</v>
      </c>
      <c r="O23" s="3">
        <v>0</v>
      </c>
      <c r="P23" s="3">
        <f aca="true" t="shared" si="3" ref="P23:P28">SUM(C23:O23)</f>
        <v>59</v>
      </c>
    </row>
    <row r="24" spans="2:16" ht="12.75">
      <c r="B24" s="4" t="s">
        <v>18</v>
      </c>
      <c r="C24" s="3"/>
      <c r="D24" s="3">
        <v>17</v>
      </c>
      <c r="E24" s="3">
        <v>21</v>
      </c>
      <c r="F24" s="3">
        <v>17</v>
      </c>
      <c r="G24" s="3">
        <v>19</v>
      </c>
      <c r="H24" s="3">
        <v>23</v>
      </c>
      <c r="I24" s="3">
        <v>18</v>
      </c>
      <c r="J24" s="3">
        <v>13</v>
      </c>
      <c r="K24" s="3">
        <v>17</v>
      </c>
      <c r="L24" s="3">
        <v>8</v>
      </c>
      <c r="M24" s="3">
        <v>8</v>
      </c>
      <c r="N24" s="3">
        <v>19</v>
      </c>
      <c r="O24" s="3">
        <v>4</v>
      </c>
      <c r="P24" s="3">
        <f t="shared" si="3"/>
        <v>184</v>
      </c>
    </row>
    <row r="25" spans="2:16" ht="12.75">
      <c r="B25" s="4" t="s">
        <v>52</v>
      </c>
      <c r="C25" s="3"/>
      <c r="D25" s="3">
        <v>0</v>
      </c>
      <c r="E25" s="3">
        <v>3</v>
      </c>
      <c r="F25" s="3">
        <v>0</v>
      </c>
      <c r="G25" s="3">
        <v>2</v>
      </c>
      <c r="H25" s="3">
        <v>6</v>
      </c>
      <c r="I25" s="3">
        <v>0</v>
      </c>
      <c r="J25" s="3">
        <v>1</v>
      </c>
      <c r="K25" s="3">
        <v>0</v>
      </c>
      <c r="L25" s="3">
        <v>2</v>
      </c>
      <c r="M25" s="3">
        <v>4</v>
      </c>
      <c r="N25" s="3">
        <v>1</v>
      </c>
      <c r="O25" s="3">
        <v>0</v>
      </c>
      <c r="P25" s="3">
        <f t="shared" si="3"/>
        <v>19</v>
      </c>
    </row>
    <row r="26" spans="2:16" ht="12.75">
      <c r="B26" s="4" t="s">
        <v>53</v>
      </c>
      <c r="C26" s="3"/>
      <c r="D26" s="3">
        <v>0</v>
      </c>
      <c r="E26" s="3">
        <v>0</v>
      </c>
      <c r="F26" s="3">
        <v>1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f t="shared" si="3"/>
        <v>2</v>
      </c>
    </row>
    <row r="27" spans="2:16" ht="12.75">
      <c r="B27" s="4" t="s">
        <v>19</v>
      </c>
      <c r="C27" s="3"/>
      <c r="D27" s="3">
        <v>4</v>
      </c>
      <c r="E27" s="3">
        <v>1</v>
      </c>
      <c r="F27" s="3">
        <v>17</v>
      </c>
      <c r="G27" s="3">
        <v>8</v>
      </c>
      <c r="H27" s="3">
        <v>5</v>
      </c>
      <c r="I27" s="3">
        <v>3</v>
      </c>
      <c r="J27" s="3">
        <v>5</v>
      </c>
      <c r="K27" s="3">
        <v>8</v>
      </c>
      <c r="L27" s="3">
        <v>7</v>
      </c>
      <c r="M27" s="3">
        <v>2</v>
      </c>
      <c r="N27" s="3">
        <v>8</v>
      </c>
      <c r="O27" s="3">
        <v>0</v>
      </c>
      <c r="P27" s="3">
        <f t="shared" si="3"/>
        <v>68</v>
      </c>
    </row>
    <row r="28" spans="2:16" ht="12.75">
      <c r="B28" s="5" t="s">
        <v>20</v>
      </c>
      <c r="C28" s="2"/>
      <c r="D28" s="2">
        <f aca="true" t="shared" si="4" ref="D28:O28">SUM(D23:D27)</f>
        <v>26</v>
      </c>
      <c r="E28" s="2">
        <f t="shared" si="4"/>
        <v>29</v>
      </c>
      <c r="F28" s="2">
        <f t="shared" si="4"/>
        <v>42</v>
      </c>
      <c r="G28" s="2">
        <f t="shared" si="4"/>
        <v>40</v>
      </c>
      <c r="H28" s="2">
        <f t="shared" si="4"/>
        <v>34</v>
      </c>
      <c r="I28" s="2">
        <f t="shared" si="4"/>
        <v>23</v>
      </c>
      <c r="J28" s="2">
        <f t="shared" si="4"/>
        <v>32</v>
      </c>
      <c r="K28" s="2">
        <f t="shared" si="4"/>
        <v>28</v>
      </c>
      <c r="L28" s="2">
        <f t="shared" si="4"/>
        <v>25</v>
      </c>
      <c r="M28" s="2">
        <f t="shared" si="4"/>
        <v>18</v>
      </c>
      <c r="N28" s="2">
        <f t="shared" si="4"/>
        <v>31</v>
      </c>
      <c r="O28" s="2">
        <f t="shared" si="4"/>
        <v>4</v>
      </c>
      <c r="P28" s="2">
        <f t="shared" si="3"/>
        <v>332</v>
      </c>
    </row>
    <row r="29" spans="2:16" ht="12.75"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2:16" ht="12.75">
      <c r="B30" s="39" t="s">
        <v>39</v>
      </c>
      <c r="C30" s="3"/>
      <c r="D30" s="3">
        <v>13</v>
      </c>
      <c r="E30" s="3">
        <v>13</v>
      </c>
      <c r="F30" s="3">
        <v>25</v>
      </c>
      <c r="G30" s="3">
        <v>19</v>
      </c>
      <c r="H30" s="3">
        <v>15</v>
      </c>
      <c r="I30" s="3">
        <v>5</v>
      </c>
      <c r="J30" s="3">
        <v>24</v>
      </c>
      <c r="K30" s="3">
        <v>21</v>
      </c>
      <c r="L30" s="3">
        <v>14</v>
      </c>
      <c r="M30" s="3">
        <v>20</v>
      </c>
      <c r="N30" s="3">
        <v>24</v>
      </c>
      <c r="O30" s="3">
        <v>0</v>
      </c>
      <c r="P30" s="3">
        <f>SUM(C30:O30)</f>
        <v>193</v>
      </c>
    </row>
    <row r="31" spans="2:16" ht="12.75">
      <c r="B31" s="6" t="s">
        <v>13</v>
      </c>
      <c r="C31" s="2"/>
      <c r="D31" s="2">
        <f aca="true" t="shared" si="5" ref="D31:P31">SUM(D28:D30)</f>
        <v>39</v>
      </c>
      <c r="E31" s="2">
        <f t="shared" si="5"/>
        <v>42</v>
      </c>
      <c r="F31" s="2">
        <f t="shared" si="5"/>
        <v>67</v>
      </c>
      <c r="G31" s="2">
        <f t="shared" si="5"/>
        <v>59</v>
      </c>
      <c r="H31" s="2">
        <f t="shared" si="5"/>
        <v>49</v>
      </c>
      <c r="I31" s="2">
        <f t="shared" si="5"/>
        <v>28</v>
      </c>
      <c r="J31" s="2">
        <f t="shared" si="5"/>
        <v>56</v>
      </c>
      <c r="K31" s="2">
        <f t="shared" si="5"/>
        <v>49</v>
      </c>
      <c r="L31" s="2">
        <f t="shared" si="5"/>
        <v>39</v>
      </c>
      <c r="M31" s="2">
        <f t="shared" si="5"/>
        <v>38</v>
      </c>
      <c r="N31" s="2">
        <f t="shared" si="5"/>
        <v>55</v>
      </c>
      <c r="O31" s="2">
        <f t="shared" si="5"/>
        <v>4</v>
      </c>
      <c r="P31" s="2">
        <f t="shared" si="5"/>
        <v>525</v>
      </c>
    </row>
    <row r="33" ht="18.75">
      <c r="B33" s="15" t="s">
        <v>47</v>
      </c>
    </row>
    <row r="34" spans="2:16" ht="12.75">
      <c r="B34" s="40"/>
      <c r="C34" s="37" t="s">
        <v>4</v>
      </c>
      <c r="D34" s="37" t="s">
        <v>5</v>
      </c>
      <c r="E34" s="37" t="s">
        <v>6</v>
      </c>
      <c r="F34" s="37" t="s">
        <v>7</v>
      </c>
      <c r="G34" s="37" t="s">
        <v>8</v>
      </c>
      <c r="H34" s="37" t="s">
        <v>7</v>
      </c>
      <c r="I34" s="37" t="s">
        <v>9</v>
      </c>
      <c r="J34" s="37" t="s">
        <v>9</v>
      </c>
      <c r="K34" s="37" t="s">
        <v>8</v>
      </c>
      <c r="L34" s="37" t="s">
        <v>10</v>
      </c>
      <c r="M34" s="37" t="s">
        <v>11</v>
      </c>
      <c r="N34" s="37" t="s">
        <v>12</v>
      </c>
      <c r="O34" s="37" t="s">
        <v>4</v>
      </c>
      <c r="P34" s="37" t="s">
        <v>13</v>
      </c>
    </row>
    <row r="35" spans="2:16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12.75">
      <c r="B36" s="4" t="s">
        <v>17</v>
      </c>
      <c r="C36" s="3"/>
      <c r="D36" s="3">
        <f aca="true" t="shared" si="6" ref="D36:O40">(D9-D23)</f>
        <v>0</v>
      </c>
      <c r="E36" s="3">
        <f t="shared" si="6"/>
        <v>0</v>
      </c>
      <c r="F36" s="3">
        <f t="shared" si="6"/>
        <v>0</v>
      </c>
      <c r="G36" s="3">
        <f>(G9-G23)</f>
        <v>0</v>
      </c>
      <c r="H36" s="3">
        <f t="shared" si="6"/>
        <v>0</v>
      </c>
      <c r="I36" s="3">
        <f t="shared" si="6"/>
        <v>0</v>
      </c>
      <c r="J36" s="3">
        <f t="shared" si="6"/>
        <v>0</v>
      </c>
      <c r="K36" s="3">
        <f t="shared" si="6"/>
        <v>0</v>
      </c>
      <c r="L36" s="3">
        <f t="shared" si="6"/>
        <v>0</v>
      </c>
      <c r="M36" s="3">
        <f t="shared" si="6"/>
        <v>0</v>
      </c>
      <c r="N36" s="3">
        <f t="shared" si="6"/>
        <v>0</v>
      </c>
      <c r="O36" s="3">
        <f t="shared" si="6"/>
        <v>0</v>
      </c>
      <c r="P36" s="3">
        <f aca="true" t="shared" si="7" ref="P36:P41">SUM(C36:O36)</f>
        <v>0</v>
      </c>
    </row>
    <row r="37" spans="2:16" ht="12.75">
      <c r="B37" s="4" t="s">
        <v>18</v>
      </c>
      <c r="C37" s="3"/>
      <c r="D37" s="3">
        <f t="shared" si="6"/>
        <v>0</v>
      </c>
      <c r="E37" s="3">
        <f t="shared" si="6"/>
        <v>0</v>
      </c>
      <c r="F37" s="3">
        <f t="shared" si="6"/>
        <v>0</v>
      </c>
      <c r="G37" s="3">
        <f>(G10-G24)</f>
        <v>0</v>
      </c>
      <c r="H37" s="3">
        <f t="shared" si="6"/>
        <v>0</v>
      </c>
      <c r="I37" s="3">
        <f t="shared" si="6"/>
        <v>0</v>
      </c>
      <c r="J37" s="3">
        <f t="shared" si="6"/>
        <v>0</v>
      </c>
      <c r="K37" s="3">
        <f t="shared" si="6"/>
        <v>0</v>
      </c>
      <c r="L37" s="3">
        <f t="shared" si="6"/>
        <v>0</v>
      </c>
      <c r="M37" s="3">
        <f t="shared" si="6"/>
        <v>0</v>
      </c>
      <c r="N37" s="3">
        <f t="shared" si="6"/>
        <v>0</v>
      </c>
      <c r="O37" s="3">
        <f t="shared" si="6"/>
        <v>0</v>
      </c>
      <c r="P37" s="3">
        <f t="shared" si="7"/>
        <v>0</v>
      </c>
    </row>
    <row r="38" spans="2:16" ht="12.75">
      <c r="B38" s="4" t="s">
        <v>52</v>
      </c>
      <c r="C38" s="3"/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>(G11-G25)</f>
        <v>0</v>
      </c>
      <c r="H38" s="3">
        <f t="shared" si="6"/>
        <v>0</v>
      </c>
      <c r="I38" s="3">
        <f t="shared" si="6"/>
        <v>0</v>
      </c>
      <c r="J38" s="3">
        <f t="shared" si="6"/>
        <v>0</v>
      </c>
      <c r="K38" s="3">
        <f t="shared" si="6"/>
        <v>0</v>
      </c>
      <c r="L38" s="3">
        <f t="shared" si="6"/>
        <v>0</v>
      </c>
      <c r="M38" s="3">
        <f t="shared" si="6"/>
        <v>0</v>
      </c>
      <c r="N38" s="3">
        <f t="shared" si="6"/>
        <v>0</v>
      </c>
      <c r="O38" s="3">
        <f t="shared" si="6"/>
        <v>0</v>
      </c>
      <c r="P38" s="3">
        <f t="shared" si="7"/>
        <v>0</v>
      </c>
    </row>
    <row r="39" spans="2:16" ht="12.75">
      <c r="B39" s="4" t="s">
        <v>53</v>
      </c>
      <c r="C39" s="3"/>
      <c r="D39" s="3">
        <f t="shared" si="6"/>
        <v>0</v>
      </c>
      <c r="E39" s="3">
        <f t="shared" si="6"/>
        <v>0</v>
      </c>
      <c r="F39" s="3">
        <f t="shared" si="6"/>
        <v>0</v>
      </c>
      <c r="G39" s="3">
        <f>(G12-G26)</f>
        <v>0</v>
      </c>
      <c r="H39" s="3">
        <f t="shared" si="6"/>
        <v>0</v>
      </c>
      <c r="I39" s="3">
        <f t="shared" si="6"/>
        <v>0</v>
      </c>
      <c r="J39" s="3">
        <f t="shared" si="6"/>
        <v>0</v>
      </c>
      <c r="K39" s="3">
        <f t="shared" si="6"/>
        <v>0</v>
      </c>
      <c r="L39" s="3">
        <f t="shared" si="6"/>
        <v>0</v>
      </c>
      <c r="M39" s="3">
        <f t="shared" si="6"/>
        <v>0</v>
      </c>
      <c r="N39" s="3">
        <f t="shared" si="6"/>
        <v>0</v>
      </c>
      <c r="O39" s="3">
        <f t="shared" si="6"/>
        <v>0</v>
      </c>
      <c r="P39" s="3">
        <f t="shared" si="7"/>
        <v>0</v>
      </c>
    </row>
    <row r="40" spans="2:16" ht="12.75">
      <c r="B40" s="4" t="s">
        <v>19</v>
      </c>
      <c r="C40" s="3"/>
      <c r="D40" s="3">
        <f t="shared" si="6"/>
        <v>0</v>
      </c>
      <c r="E40" s="3">
        <f t="shared" si="6"/>
        <v>0</v>
      </c>
      <c r="F40" s="3">
        <f t="shared" si="6"/>
        <v>0</v>
      </c>
      <c r="G40" s="3">
        <f>(G13-G27)</f>
        <v>0</v>
      </c>
      <c r="H40" s="3">
        <f t="shared" si="6"/>
        <v>0</v>
      </c>
      <c r="I40" s="3">
        <f t="shared" si="6"/>
        <v>0</v>
      </c>
      <c r="J40" s="3">
        <f t="shared" si="6"/>
        <v>0</v>
      </c>
      <c r="K40" s="3">
        <f t="shared" si="6"/>
        <v>0</v>
      </c>
      <c r="L40" s="3">
        <f t="shared" si="6"/>
        <v>0</v>
      </c>
      <c r="M40" s="3">
        <f t="shared" si="6"/>
        <v>0</v>
      </c>
      <c r="N40" s="3">
        <f t="shared" si="6"/>
        <v>0</v>
      </c>
      <c r="O40" s="3">
        <f t="shared" si="6"/>
        <v>0</v>
      </c>
      <c r="P40" s="3">
        <f t="shared" si="7"/>
        <v>0</v>
      </c>
    </row>
    <row r="41" spans="2:16" ht="12.75">
      <c r="B41" s="5" t="s">
        <v>20</v>
      </c>
      <c r="C41" s="2"/>
      <c r="D41" s="2">
        <f aca="true" t="shared" si="8" ref="D41:O41">SUM(D36:D40)</f>
        <v>0</v>
      </c>
      <c r="E41" s="2">
        <f t="shared" si="8"/>
        <v>0</v>
      </c>
      <c r="F41" s="2">
        <f t="shared" si="8"/>
        <v>0</v>
      </c>
      <c r="G41" s="2">
        <f t="shared" si="8"/>
        <v>0</v>
      </c>
      <c r="H41" s="2">
        <f t="shared" si="8"/>
        <v>0</v>
      </c>
      <c r="I41" s="2">
        <f t="shared" si="8"/>
        <v>0</v>
      </c>
      <c r="J41" s="2">
        <f t="shared" si="8"/>
        <v>0</v>
      </c>
      <c r="K41" s="2">
        <f t="shared" si="8"/>
        <v>0</v>
      </c>
      <c r="L41" s="2">
        <f t="shared" si="8"/>
        <v>0</v>
      </c>
      <c r="M41" s="2">
        <f>(M14-M28)</f>
        <v>0</v>
      </c>
      <c r="N41" s="2">
        <f>(N14-N28)</f>
        <v>0</v>
      </c>
      <c r="O41" s="2">
        <f t="shared" si="8"/>
        <v>0</v>
      </c>
      <c r="P41" s="2">
        <f t="shared" si="7"/>
        <v>0</v>
      </c>
    </row>
    <row r="42" spans="2:16" ht="12.75"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12.75">
      <c r="B43" s="39" t="s">
        <v>39</v>
      </c>
      <c r="C43" s="3"/>
      <c r="D43" s="3">
        <f aca="true" t="shared" si="9" ref="D43:O43">(D16-D30)</f>
        <v>0</v>
      </c>
      <c r="E43" s="3">
        <f t="shared" si="9"/>
        <v>0</v>
      </c>
      <c r="F43" s="3">
        <f t="shared" si="9"/>
        <v>0</v>
      </c>
      <c r="G43" s="3">
        <f t="shared" si="9"/>
        <v>0</v>
      </c>
      <c r="H43" s="3">
        <f t="shared" si="9"/>
        <v>0</v>
      </c>
      <c r="I43" s="3">
        <f t="shared" si="9"/>
        <v>0</v>
      </c>
      <c r="J43" s="3">
        <f t="shared" si="9"/>
        <v>0</v>
      </c>
      <c r="K43" s="3">
        <f t="shared" si="9"/>
        <v>0</v>
      </c>
      <c r="L43" s="3">
        <f t="shared" si="9"/>
        <v>0</v>
      </c>
      <c r="M43" s="3">
        <f>(M16-M30)</f>
        <v>0</v>
      </c>
      <c r="N43" s="3">
        <f t="shared" si="9"/>
        <v>0</v>
      </c>
      <c r="O43" s="3">
        <f t="shared" si="9"/>
        <v>0</v>
      </c>
      <c r="P43" s="3">
        <f>SUM(C43:O43)</f>
        <v>0</v>
      </c>
    </row>
    <row r="44" spans="2:16" ht="12.75">
      <c r="B44" s="6" t="s">
        <v>13</v>
      </c>
      <c r="C44" s="2"/>
      <c r="D44" s="2">
        <f aca="true" t="shared" si="10" ref="D44:P44">SUM(D41:D43)</f>
        <v>0</v>
      </c>
      <c r="E44" s="2">
        <f t="shared" si="10"/>
        <v>0</v>
      </c>
      <c r="F44" s="2">
        <f t="shared" si="10"/>
        <v>0</v>
      </c>
      <c r="G44" s="2">
        <f t="shared" si="10"/>
        <v>0</v>
      </c>
      <c r="H44" s="2">
        <f t="shared" si="10"/>
        <v>0</v>
      </c>
      <c r="I44" s="2">
        <f t="shared" si="10"/>
        <v>0</v>
      </c>
      <c r="J44" s="2">
        <f t="shared" si="10"/>
        <v>0</v>
      </c>
      <c r="K44" s="2">
        <f t="shared" si="10"/>
        <v>0</v>
      </c>
      <c r="L44" s="2">
        <f t="shared" si="10"/>
        <v>0</v>
      </c>
      <c r="M44" s="2">
        <f t="shared" si="10"/>
        <v>0</v>
      </c>
      <c r="N44" s="2">
        <f t="shared" si="10"/>
        <v>0</v>
      </c>
      <c r="O44" s="2">
        <f t="shared" si="10"/>
        <v>0</v>
      </c>
      <c r="P44" s="2">
        <f t="shared" si="10"/>
        <v>0</v>
      </c>
    </row>
  </sheetData>
  <sheetProtection/>
  <mergeCells count="5">
    <mergeCell ref="B1:P1"/>
    <mergeCell ref="B2:P2"/>
    <mergeCell ref="B3:P3"/>
    <mergeCell ref="B4:P4"/>
    <mergeCell ref="B5:P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R52"/>
  <sheetViews>
    <sheetView zoomScalePageLayoutView="0" workbookViewId="0" topLeftCell="A1">
      <selection activeCell="N27" sqref="N27:O32"/>
    </sheetView>
  </sheetViews>
  <sheetFormatPr defaultColWidth="11.57421875" defaultRowHeight="12.75"/>
  <cols>
    <col min="1" max="1" width="9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7.42187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421875" style="0" customWidth="1"/>
    <col min="17" max="17" width="7.28125" style="0" customWidth="1"/>
  </cols>
  <sheetData>
    <row r="1" spans="2:16" ht="12.75">
      <c r="B1" s="61" t="s">
        <v>104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2:16" ht="12.75">
      <c r="B2" s="60" t="s">
        <v>105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60" t="s">
        <v>136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8" spans="2:17" ht="12.75">
      <c r="B8" s="36" t="s">
        <v>55</v>
      </c>
      <c r="C8" s="37" t="s">
        <v>4</v>
      </c>
      <c r="D8" s="37" t="s">
        <v>5</v>
      </c>
      <c r="E8" s="37" t="s">
        <v>6</v>
      </c>
      <c r="F8" s="37" t="s">
        <v>7</v>
      </c>
      <c r="G8" s="37" t="s">
        <v>8</v>
      </c>
      <c r="H8" s="37" t="s">
        <v>7</v>
      </c>
      <c r="I8" s="37" t="s">
        <v>9</v>
      </c>
      <c r="J8" s="37" t="s">
        <v>9</v>
      </c>
      <c r="K8" s="37" t="s">
        <v>8</v>
      </c>
      <c r="L8" s="37" t="s">
        <v>10</v>
      </c>
      <c r="M8" s="37" t="s">
        <v>11</v>
      </c>
      <c r="N8" s="37" t="s">
        <v>12</v>
      </c>
      <c r="O8" s="37" t="s">
        <v>4</v>
      </c>
      <c r="P8" s="37" t="s">
        <v>13</v>
      </c>
      <c r="Q8" s="38" t="s">
        <v>14</v>
      </c>
    </row>
    <row r="9" spans="2:17" ht="12.7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 t="s">
        <v>15</v>
      </c>
      <c r="Q9" s="3" t="s">
        <v>16</v>
      </c>
    </row>
    <row r="10" spans="2:17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3"/>
      <c r="Q10" s="3"/>
    </row>
    <row r="11" spans="2:17" ht="12.75">
      <c r="B11" s="4" t="s">
        <v>17</v>
      </c>
      <c r="C11" s="3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f aca="true" t="shared" si="0" ref="P11:P16">SUM(C11:O11)</f>
        <v>0</v>
      </c>
      <c r="Q11" s="12">
        <f aca="true" t="shared" si="1" ref="Q11:Q16">(P11/11*12)</f>
        <v>0</v>
      </c>
    </row>
    <row r="12" spans="2:17" ht="12.75">
      <c r="B12" s="4" t="s">
        <v>18</v>
      </c>
      <c r="C12" s="3"/>
      <c r="D12" s="3">
        <v>6</v>
      </c>
      <c r="E12" s="3">
        <v>4</v>
      </c>
      <c r="F12" s="3">
        <v>8</v>
      </c>
      <c r="G12" s="3">
        <v>2</v>
      </c>
      <c r="H12" s="3">
        <v>5</v>
      </c>
      <c r="I12" s="3">
        <v>5</v>
      </c>
      <c r="J12" s="3">
        <v>0</v>
      </c>
      <c r="K12" s="3">
        <v>4</v>
      </c>
      <c r="L12" s="3">
        <v>1</v>
      </c>
      <c r="M12" s="3">
        <v>6</v>
      </c>
      <c r="N12" s="3">
        <v>1</v>
      </c>
      <c r="O12" s="3">
        <v>0</v>
      </c>
      <c r="P12" s="3">
        <f t="shared" si="0"/>
        <v>42</v>
      </c>
      <c r="Q12" s="12">
        <f t="shared" si="1"/>
        <v>45.81818181818182</v>
      </c>
    </row>
    <row r="13" spans="2:17" ht="12.75">
      <c r="B13" s="4" t="s">
        <v>52</v>
      </c>
      <c r="C13" s="3"/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f t="shared" si="0"/>
        <v>1</v>
      </c>
      <c r="Q13" s="12">
        <f t="shared" si="1"/>
        <v>1.0909090909090908</v>
      </c>
    </row>
    <row r="14" spans="2:17" ht="12.75">
      <c r="B14" s="4" t="s">
        <v>53</v>
      </c>
      <c r="C14" s="3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f t="shared" si="0"/>
        <v>0</v>
      </c>
      <c r="Q14" s="12">
        <f t="shared" si="1"/>
        <v>0</v>
      </c>
    </row>
    <row r="15" spans="2:17" ht="12.75">
      <c r="B15" s="4" t="s">
        <v>19</v>
      </c>
      <c r="C15" s="3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f t="shared" si="0"/>
        <v>0</v>
      </c>
      <c r="Q15" s="12">
        <f t="shared" si="1"/>
        <v>0</v>
      </c>
    </row>
    <row r="16" spans="2:17" ht="12.75">
      <c r="B16" s="5" t="s">
        <v>20</v>
      </c>
      <c r="C16" s="2">
        <f aca="true" t="shared" si="2" ref="C16:O16">SUM(C11:C15)</f>
        <v>0</v>
      </c>
      <c r="D16" s="2">
        <f t="shared" si="2"/>
        <v>7</v>
      </c>
      <c r="E16" s="2">
        <f t="shared" si="2"/>
        <v>4</v>
      </c>
      <c r="F16" s="2">
        <f t="shared" si="2"/>
        <v>8</v>
      </c>
      <c r="G16" s="2">
        <f t="shared" si="2"/>
        <v>2</v>
      </c>
      <c r="H16" s="2">
        <f t="shared" si="2"/>
        <v>5</v>
      </c>
      <c r="I16" s="2">
        <f t="shared" si="2"/>
        <v>5</v>
      </c>
      <c r="J16" s="2">
        <f t="shared" si="2"/>
        <v>0</v>
      </c>
      <c r="K16" s="2">
        <f t="shared" si="2"/>
        <v>4</v>
      </c>
      <c r="L16" s="2">
        <f t="shared" si="2"/>
        <v>1</v>
      </c>
      <c r="M16" s="2">
        <f t="shared" si="2"/>
        <v>6</v>
      </c>
      <c r="N16" s="2">
        <f t="shared" si="2"/>
        <v>1</v>
      </c>
      <c r="O16" s="2">
        <f t="shared" si="2"/>
        <v>0</v>
      </c>
      <c r="P16" s="27">
        <f t="shared" si="0"/>
        <v>43</v>
      </c>
      <c r="Q16" s="12">
        <f t="shared" si="1"/>
        <v>46.90909090909091</v>
      </c>
    </row>
    <row r="17" spans="2:17" ht="12.75"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12.75">
      <c r="B18" s="4" t="s">
        <v>21</v>
      </c>
      <c r="C18" s="3"/>
      <c r="D18" s="3">
        <v>3</v>
      </c>
      <c r="E18" s="3">
        <v>3</v>
      </c>
      <c r="F18" s="3">
        <v>0</v>
      </c>
      <c r="G18" s="3">
        <v>0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f>SUM(C18:O18)</f>
        <v>7</v>
      </c>
      <c r="Q18" s="3">
        <f>(P18/9*12)</f>
        <v>9.333333333333334</v>
      </c>
    </row>
    <row r="19" spans="2:17" ht="12.75">
      <c r="B19" s="45" t="s">
        <v>13</v>
      </c>
      <c r="C19" s="37">
        <f aca="true" t="shared" si="3" ref="C19:P19">SUM(C16:C18)</f>
        <v>0</v>
      </c>
      <c r="D19" s="37">
        <f t="shared" si="3"/>
        <v>10</v>
      </c>
      <c r="E19" s="37">
        <f t="shared" si="3"/>
        <v>7</v>
      </c>
      <c r="F19" s="37">
        <f t="shared" si="3"/>
        <v>8</v>
      </c>
      <c r="G19" s="37">
        <f t="shared" si="3"/>
        <v>2</v>
      </c>
      <c r="H19" s="37">
        <f t="shared" si="3"/>
        <v>5</v>
      </c>
      <c r="I19" s="37">
        <f t="shared" si="3"/>
        <v>6</v>
      </c>
      <c r="J19" s="37">
        <f t="shared" si="3"/>
        <v>0</v>
      </c>
      <c r="K19" s="37">
        <f t="shared" si="3"/>
        <v>4</v>
      </c>
      <c r="L19" s="37">
        <f t="shared" si="3"/>
        <v>1</v>
      </c>
      <c r="M19" s="37">
        <f t="shared" si="3"/>
        <v>6</v>
      </c>
      <c r="N19" s="37">
        <f t="shared" si="3"/>
        <v>1</v>
      </c>
      <c r="O19" s="37">
        <f t="shared" si="3"/>
        <v>0</v>
      </c>
      <c r="P19" s="42">
        <f t="shared" si="3"/>
        <v>50</v>
      </c>
      <c r="Q19" s="46">
        <f>(P19/11*12)</f>
        <v>54.54545454545455</v>
      </c>
    </row>
    <row r="20" spans="2:17" ht="12.75"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"/>
    </row>
    <row r="21" spans="2:17" ht="12.75">
      <c r="B21" s="6" t="s">
        <v>22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4"/>
    </row>
    <row r="24" ht="12.75">
      <c r="B24" s="28"/>
    </row>
    <row r="25" spans="2:16" ht="12.75">
      <c r="B25" s="36" t="s">
        <v>55</v>
      </c>
      <c r="C25" s="37" t="s">
        <v>4</v>
      </c>
      <c r="D25" s="37" t="s">
        <v>5</v>
      </c>
      <c r="E25" s="37" t="s">
        <v>6</v>
      </c>
      <c r="F25" s="37" t="s">
        <v>7</v>
      </c>
      <c r="G25" s="37" t="s">
        <v>8</v>
      </c>
      <c r="H25" s="37" t="s">
        <v>7</v>
      </c>
      <c r="I25" s="37" t="s">
        <v>9</v>
      </c>
      <c r="J25" s="37" t="s">
        <v>9</v>
      </c>
      <c r="K25" s="37" t="s">
        <v>8</v>
      </c>
      <c r="L25" s="37" t="s">
        <v>10</v>
      </c>
      <c r="M25" s="37" t="s">
        <v>11</v>
      </c>
      <c r="N25" s="37" t="s">
        <v>12</v>
      </c>
      <c r="O25" s="37" t="s">
        <v>4</v>
      </c>
      <c r="P25" s="37" t="s">
        <v>13</v>
      </c>
    </row>
    <row r="26" spans="2:16" ht="12.75">
      <c r="B26" s="4"/>
      <c r="C26" s="4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2.75">
      <c r="B27" s="4" t="s">
        <v>17</v>
      </c>
      <c r="C27" s="3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2">
        <f aca="true" t="shared" si="4" ref="P27:P32">SUM(C27:O27)</f>
        <v>0</v>
      </c>
    </row>
    <row r="28" spans="2:16" ht="12.75">
      <c r="B28" s="4" t="s">
        <v>18</v>
      </c>
      <c r="C28" s="3"/>
      <c r="D28" s="3">
        <v>6</v>
      </c>
      <c r="E28" s="3">
        <v>4</v>
      </c>
      <c r="F28" s="3">
        <v>8</v>
      </c>
      <c r="G28" s="3">
        <v>2</v>
      </c>
      <c r="H28" s="3">
        <v>5</v>
      </c>
      <c r="I28" s="3">
        <v>5</v>
      </c>
      <c r="J28" s="3">
        <v>0</v>
      </c>
      <c r="K28" s="3">
        <v>4</v>
      </c>
      <c r="L28" s="3">
        <v>1</v>
      </c>
      <c r="M28" s="3">
        <v>6</v>
      </c>
      <c r="N28" s="3">
        <v>1</v>
      </c>
      <c r="O28" s="3">
        <v>0</v>
      </c>
      <c r="P28" s="2">
        <f t="shared" si="4"/>
        <v>42</v>
      </c>
    </row>
    <row r="29" spans="2:16" ht="12.75">
      <c r="B29" s="4" t="s">
        <v>54</v>
      </c>
      <c r="C29" s="3"/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2">
        <f t="shared" si="4"/>
        <v>1</v>
      </c>
    </row>
    <row r="30" spans="2:16" ht="12.75">
      <c r="B30" s="4" t="s">
        <v>53</v>
      </c>
      <c r="C30" s="3"/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2">
        <f t="shared" si="4"/>
        <v>0</v>
      </c>
    </row>
    <row r="31" spans="2:18" ht="12.75">
      <c r="B31" s="4" t="s">
        <v>19</v>
      </c>
      <c r="C31" s="3"/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2">
        <f t="shared" si="4"/>
        <v>0</v>
      </c>
      <c r="R31" s="28"/>
    </row>
    <row r="32" spans="2:16" ht="12.75">
      <c r="B32" s="5" t="s">
        <v>20</v>
      </c>
      <c r="C32" s="2">
        <f aca="true" t="shared" si="5" ref="C32:O32">SUM(C27:C31)</f>
        <v>0</v>
      </c>
      <c r="D32" s="2">
        <f t="shared" si="5"/>
        <v>7</v>
      </c>
      <c r="E32" s="2">
        <f t="shared" si="5"/>
        <v>4</v>
      </c>
      <c r="F32" s="2">
        <f t="shared" si="5"/>
        <v>8</v>
      </c>
      <c r="G32" s="2">
        <f t="shared" si="5"/>
        <v>2</v>
      </c>
      <c r="H32" s="2">
        <f t="shared" si="5"/>
        <v>5</v>
      </c>
      <c r="I32" s="2">
        <f t="shared" si="5"/>
        <v>5</v>
      </c>
      <c r="J32" s="2">
        <f t="shared" si="5"/>
        <v>0</v>
      </c>
      <c r="K32" s="2">
        <f t="shared" si="5"/>
        <v>4</v>
      </c>
      <c r="L32" s="2">
        <f t="shared" si="5"/>
        <v>1</v>
      </c>
      <c r="M32" s="2">
        <f t="shared" si="5"/>
        <v>6</v>
      </c>
      <c r="N32" s="2">
        <f t="shared" si="5"/>
        <v>1</v>
      </c>
      <c r="O32" s="2">
        <f t="shared" si="5"/>
        <v>0</v>
      </c>
      <c r="P32" s="27">
        <f t="shared" si="4"/>
        <v>43</v>
      </c>
    </row>
    <row r="33" spans="2:16" ht="12.75"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ht="12.75">
      <c r="B34" s="4" t="s">
        <v>21</v>
      </c>
      <c r="C34" s="3"/>
      <c r="D34" s="3">
        <v>3</v>
      </c>
      <c r="E34" s="3">
        <v>3</v>
      </c>
      <c r="F34" s="3">
        <v>0</v>
      </c>
      <c r="G34" s="3">
        <v>0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f>SUM(C34:O34)</f>
        <v>7</v>
      </c>
    </row>
    <row r="35" spans="2:16" ht="12.75">
      <c r="B35" s="45" t="s">
        <v>13</v>
      </c>
      <c r="C35" s="37">
        <f aca="true" t="shared" si="6" ref="C35:P35">SUM(C32:C34)</f>
        <v>0</v>
      </c>
      <c r="D35" s="37">
        <f t="shared" si="6"/>
        <v>10</v>
      </c>
      <c r="E35" s="37">
        <f t="shared" si="6"/>
        <v>7</v>
      </c>
      <c r="F35" s="37">
        <f t="shared" si="6"/>
        <v>8</v>
      </c>
      <c r="G35" s="37">
        <f t="shared" si="6"/>
        <v>2</v>
      </c>
      <c r="H35" s="37">
        <f t="shared" si="6"/>
        <v>5</v>
      </c>
      <c r="I35" s="37">
        <f t="shared" si="6"/>
        <v>6</v>
      </c>
      <c r="J35" s="37">
        <f t="shared" si="6"/>
        <v>0</v>
      </c>
      <c r="K35" s="37">
        <f t="shared" si="6"/>
        <v>4</v>
      </c>
      <c r="L35" s="37">
        <f t="shared" si="6"/>
        <v>1</v>
      </c>
      <c r="M35" s="37">
        <f t="shared" si="6"/>
        <v>6</v>
      </c>
      <c r="N35" s="37">
        <f t="shared" si="6"/>
        <v>1</v>
      </c>
      <c r="O35" s="37">
        <f t="shared" si="6"/>
        <v>0</v>
      </c>
      <c r="P35" s="42">
        <f t="shared" si="6"/>
        <v>50</v>
      </c>
    </row>
    <row r="36" ht="12.75">
      <c r="B36" s="28"/>
    </row>
    <row r="40" spans="2:16" ht="12.75">
      <c r="B40" s="3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2:16" ht="12.75">
      <c r="B41" s="31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2:16" ht="12.75">
      <c r="B42" s="19"/>
      <c r="C42" s="19"/>
      <c r="D42" s="22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2:16" ht="12.75">
      <c r="B43" s="19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2:16" ht="12.75">
      <c r="B44" s="1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2:16" ht="12.75">
      <c r="B45" s="19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2:16" ht="12.75">
      <c r="B46" s="1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2:16" ht="12.75">
      <c r="B47" s="1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2:16" ht="12.75">
      <c r="B48" s="32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33"/>
    </row>
    <row r="49" spans="2:16" ht="12.75">
      <c r="B49" s="3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2:16" ht="12.75">
      <c r="B50" s="1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16" ht="12.75">
      <c r="B51" s="3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33"/>
    </row>
    <row r="52" spans="2:16" ht="12.75">
      <c r="B52" s="3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</sheetData>
  <sheetProtection/>
  <mergeCells count="5">
    <mergeCell ref="B1:P1"/>
    <mergeCell ref="B2:P2"/>
    <mergeCell ref="B4:P4"/>
    <mergeCell ref="B5:P5"/>
    <mergeCell ref="B6:P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66"/>
  <sheetViews>
    <sheetView zoomScale="80" zoomScaleNormal="80" zoomScalePageLayoutView="0" workbookViewId="0" topLeftCell="A31">
      <selection activeCell="I37" sqref="I37"/>
    </sheetView>
  </sheetViews>
  <sheetFormatPr defaultColWidth="11.57421875" defaultRowHeight="12.75"/>
  <cols>
    <col min="1" max="1" width="8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6.851562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7109375" style="0" customWidth="1"/>
    <col min="17" max="17" width="7.8515625" style="0" customWidth="1"/>
  </cols>
  <sheetData>
    <row r="1" spans="2:16" ht="12.7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ht="12.7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32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24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59" t="s">
        <v>60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8" spans="2:21" ht="12.75">
      <c r="B8" s="1" t="s">
        <v>48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7</v>
      </c>
      <c r="I8" s="2" t="s">
        <v>9</v>
      </c>
      <c r="J8" s="2" t="s">
        <v>9</v>
      </c>
      <c r="K8" s="2" t="s">
        <v>8</v>
      </c>
      <c r="L8" s="2" t="s">
        <v>10</v>
      </c>
      <c r="M8" s="2" t="s">
        <v>11</v>
      </c>
      <c r="N8" s="2" t="s">
        <v>12</v>
      </c>
      <c r="O8" s="2" t="s">
        <v>4</v>
      </c>
      <c r="P8" s="2" t="s">
        <v>13</v>
      </c>
      <c r="Q8" s="3" t="s">
        <v>26</v>
      </c>
      <c r="S8" s="21"/>
      <c r="U8" s="22"/>
    </row>
    <row r="9" spans="2:21" ht="12.7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 t="s">
        <v>27</v>
      </c>
      <c r="S9" s="21"/>
      <c r="U9" s="22"/>
    </row>
    <row r="10" spans="2:21" ht="12.75">
      <c r="B10" s="8" t="s">
        <v>36</v>
      </c>
      <c r="C10" s="3">
        <v>25</v>
      </c>
      <c r="D10" s="3">
        <v>23</v>
      </c>
      <c r="E10" s="3">
        <v>19</v>
      </c>
      <c r="F10" s="3">
        <v>39</v>
      </c>
      <c r="G10" s="3">
        <v>38</v>
      </c>
      <c r="H10" s="3">
        <v>34</v>
      </c>
      <c r="I10" s="3">
        <v>50</v>
      </c>
      <c r="J10" s="3">
        <v>40</v>
      </c>
      <c r="K10" s="3">
        <v>17</v>
      </c>
      <c r="L10" s="3">
        <v>34</v>
      </c>
      <c r="M10" s="3">
        <v>42</v>
      </c>
      <c r="N10" s="3">
        <v>43</v>
      </c>
      <c r="O10" s="3"/>
      <c r="P10" s="3">
        <f aca="true" t="shared" si="0" ref="P10:P23">SUM(C10:O10)</f>
        <v>404</v>
      </c>
      <c r="Q10" s="3">
        <f>(P10/8*12)</f>
        <v>606</v>
      </c>
      <c r="S10" s="21"/>
      <c r="U10" s="22"/>
    </row>
    <row r="11" spans="2:21" ht="12.75">
      <c r="B11" s="8" t="s">
        <v>35</v>
      </c>
      <c r="C11" s="3">
        <v>20</v>
      </c>
      <c r="D11" s="3">
        <v>9</v>
      </c>
      <c r="E11" s="3">
        <v>6</v>
      </c>
      <c r="F11" s="3">
        <v>17</v>
      </c>
      <c r="G11" s="3">
        <v>10</v>
      </c>
      <c r="H11" s="3">
        <v>26</v>
      </c>
      <c r="I11" s="3">
        <v>40</v>
      </c>
      <c r="J11" s="3">
        <v>12</v>
      </c>
      <c r="K11" s="3">
        <v>10</v>
      </c>
      <c r="L11" s="3">
        <v>16</v>
      </c>
      <c r="M11" s="3">
        <v>10</v>
      </c>
      <c r="N11" s="3">
        <v>19</v>
      </c>
      <c r="O11" s="3"/>
      <c r="P11" s="3">
        <f t="shared" si="0"/>
        <v>195</v>
      </c>
      <c r="Q11" s="3">
        <f>(P11/8*12)</f>
        <v>292.5</v>
      </c>
      <c r="S11" s="21"/>
      <c r="U11" s="22"/>
    </row>
    <row r="12" spans="2:21" ht="12.75">
      <c r="B12" s="8" t="s">
        <v>42</v>
      </c>
      <c r="C12" s="3">
        <v>7</v>
      </c>
      <c r="D12" s="3">
        <v>22</v>
      </c>
      <c r="E12" s="3">
        <v>17</v>
      </c>
      <c r="F12" s="3">
        <v>16</v>
      </c>
      <c r="G12" s="3">
        <v>9</v>
      </c>
      <c r="H12" s="3">
        <v>16</v>
      </c>
      <c r="I12" s="3">
        <v>22</v>
      </c>
      <c r="J12" s="3">
        <v>15</v>
      </c>
      <c r="K12" s="3">
        <v>7</v>
      </c>
      <c r="L12" s="3">
        <v>4</v>
      </c>
      <c r="M12" s="3">
        <v>5</v>
      </c>
      <c r="N12" s="3">
        <v>22</v>
      </c>
      <c r="O12" s="3"/>
      <c r="P12" s="3">
        <f t="shared" si="0"/>
        <v>162</v>
      </c>
      <c r="Q12" s="3"/>
      <c r="S12" s="21"/>
      <c r="U12" s="22"/>
    </row>
    <row r="13" spans="2:21" ht="12.75">
      <c r="B13" s="8" t="s">
        <v>34</v>
      </c>
      <c r="C13" s="3">
        <v>12</v>
      </c>
      <c r="D13" s="3">
        <v>13</v>
      </c>
      <c r="E13" s="3">
        <v>8</v>
      </c>
      <c r="F13" s="3">
        <v>25</v>
      </c>
      <c r="G13" s="3">
        <v>15</v>
      </c>
      <c r="H13" s="3">
        <v>26</v>
      </c>
      <c r="I13" s="3">
        <v>45</v>
      </c>
      <c r="J13" s="3">
        <v>13</v>
      </c>
      <c r="K13" s="3">
        <v>8</v>
      </c>
      <c r="L13" s="3">
        <v>11</v>
      </c>
      <c r="M13" s="3">
        <v>10</v>
      </c>
      <c r="N13" s="3">
        <v>14</v>
      </c>
      <c r="O13" s="3"/>
      <c r="P13" s="3">
        <f t="shared" si="0"/>
        <v>200</v>
      </c>
      <c r="Q13" s="3">
        <f>(P13/8*12)</f>
        <v>300</v>
      </c>
      <c r="S13" s="21"/>
      <c r="U13" s="22"/>
    </row>
    <row r="14" spans="2:21" ht="12.75">
      <c r="B14" s="8" t="s">
        <v>33</v>
      </c>
      <c r="C14" s="3">
        <v>13</v>
      </c>
      <c r="D14" s="3">
        <v>9</v>
      </c>
      <c r="E14" s="3">
        <v>12</v>
      </c>
      <c r="F14" s="3">
        <v>12</v>
      </c>
      <c r="G14" s="3">
        <v>21</v>
      </c>
      <c r="H14" s="3">
        <v>30</v>
      </c>
      <c r="I14" s="3">
        <v>25</v>
      </c>
      <c r="J14" s="3">
        <v>11</v>
      </c>
      <c r="K14" s="3">
        <v>11</v>
      </c>
      <c r="L14" s="3">
        <v>14</v>
      </c>
      <c r="M14" s="3">
        <v>8</v>
      </c>
      <c r="N14" s="3">
        <v>17</v>
      </c>
      <c r="O14" s="3"/>
      <c r="P14" s="3">
        <f t="shared" si="0"/>
        <v>183</v>
      </c>
      <c r="Q14" s="3"/>
      <c r="S14" s="21"/>
      <c r="U14" s="22"/>
    </row>
    <row r="15" spans="2:21" ht="12.75">
      <c r="B15" s="8" t="s">
        <v>43</v>
      </c>
      <c r="C15" s="3">
        <v>12</v>
      </c>
      <c r="D15" s="3">
        <v>13</v>
      </c>
      <c r="E15" s="3">
        <v>10</v>
      </c>
      <c r="F15" s="3">
        <v>16</v>
      </c>
      <c r="G15" s="3">
        <v>15</v>
      </c>
      <c r="H15" s="3">
        <v>15</v>
      </c>
      <c r="I15" s="3">
        <v>19</v>
      </c>
      <c r="J15" s="3">
        <v>7</v>
      </c>
      <c r="K15" s="3">
        <v>8</v>
      </c>
      <c r="L15" s="3">
        <v>16</v>
      </c>
      <c r="M15" s="3">
        <v>14</v>
      </c>
      <c r="N15" s="3">
        <v>16</v>
      </c>
      <c r="O15" s="3"/>
      <c r="P15" s="3">
        <f t="shared" si="0"/>
        <v>161</v>
      </c>
      <c r="Q15" s="3">
        <f aca="true" t="shared" si="1" ref="Q15:Q22">(P15/8*12)</f>
        <v>241.5</v>
      </c>
      <c r="S15" s="21"/>
      <c r="U15" s="22"/>
    </row>
    <row r="16" spans="2:21" ht="12.75">
      <c r="B16" s="8" t="s">
        <v>44</v>
      </c>
      <c r="C16" s="3">
        <v>5</v>
      </c>
      <c r="D16" s="3">
        <v>5</v>
      </c>
      <c r="E16" s="3">
        <v>10</v>
      </c>
      <c r="F16" s="3">
        <v>10</v>
      </c>
      <c r="G16" s="3">
        <v>2</v>
      </c>
      <c r="H16" s="3">
        <v>9</v>
      </c>
      <c r="I16" s="3">
        <v>9</v>
      </c>
      <c r="J16" s="3">
        <v>8</v>
      </c>
      <c r="K16" s="3">
        <v>4</v>
      </c>
      <c r="L16" s="3">
        <v>4</v>
      </c>
      <c r="M16" s="3">
        <v>5</v>
      </c>
      <c r="N16" s="3">
        <v>10</v>
      </c>
      <c r="O16" s="3"/>
      <c r="P16" s="3">
        <f t="shared" si="0"/>
        <v>81</v>
      </c>
      <c r="Q16" s="3">
        <f t="shared" si="1"/>
        <v>121.5</v>
      </c>
      <c r="S16" s="23"/>
      <c r="U16" s="22"/>
    </row>
    <row r="17" spans="2:21" ht="12.75">
      <c r="B17" s="8" t="s">
        <v>49</v>
      </c>
      <c r="C17" s="3">
        <v>1</v>
      </c>
      <c r="D17" s="3">
        <v>1</v>
      </c>
      <c r="E17" s="3">
        <v>0</v>
      </c>
      <c r="F17" s="3">
        <v>1</v>
      </c>
      <c r="G17" s="3">
        <v>2</v>
      </c>
      <c r="H17" s="3">
        <v>1</v>
      </c>
      <c r="I17" s="3">
        <v>2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/>
      <c r="P17" s="3">
        <f t="shared" si="0"/>
        <v>9</v>
      </c>
      <c r="Q17" s="3">
        <f t="shared" si="1"/>
        <v>13.5</v>
      </c>
      <c r="S17" s="24"/>
      <c r="U17" s="22"/>
    </row>
    <row r="18" spans="2:21" ht="12.75">
      <c r="B18" s="8" t="s">
        <v>37</v>
      </c>
      <c r="C18" s="3">
        <v>2</v>
      </c>
      <c r="D18" s="3">
        <v>1</v>
      </c>
      <c r="E18" s="3">
        <v>0</v>
      </c>
      <c r="F18" s="3">
        <v>1</v>
      </c>
      <c r="G18" s="3">
        <v>0</v>
      </c>
      <c r="H18" s="3">
        <v>2</v>
      </c>
      <c r="I18" s="3">
        <v>7</v>
      </c>
      <c r="J18" s="13">
        <v>0</v>
      </c>
      <c r="K18" s="3">
        <v>1</v>
      </c>
      <c r="L18" s="3">
        <v>1</v>
      </c>
      <c r="M18" s="3">
        <v>1</v>
      </c>
      <c r="N18" s="3">
        <v>4</v>
      </c>
      <c r="O18" s="3"/>
      <c r="P18" s="3">
        <f t="shared" si="0"/>
        <v>20</v>
      </c>
      <c r="Q18" s="3">
        <f t="shared" si="1"/>
        <v>30</v>
      </c>
      <c r="S18" s="25"/>
      <c r="U18" s="22"/>
    </row>
    <row r="19" spans="2:21" ht="12.75">
      <c r="B19" s="8" t="s">
        <v>50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1</v>
      </c>
      <c r="I19" s="3">
        <v>4</v>
      </c>
      <c r="J19" s="3">
        <v>0</v>
      </c>
      <c r="K19" s="3">
        <v>1</v>
      </c>
      <c r="L19" s="3">
        <v>2</v>
      </c>
      <c r="M19" s="3">
        <v>0</v>
      </c>
      <c r="N19" s="3">
        <v>1</v>
      </c>
      <c r="O19" s="3"/>
      <c r="P19" s="3">
        <f t="shared" si="0"/>
        <v>10</v>
      </c>
      <c r="Q19" s="3">
        <f t="shared" si="1"/>
        <v>15</v>
      </c>
      <c r="S19" s="21"/>
      <c r="U19" s="22"/>
    </row>
    <row r="20" spans="2:21" ht="12.75">
      <c r="B20" s="10" t="s">
        <v>40</v>
      </c>
      <c r="C20" s="3">
        <v>1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1</v>
      </c>
      <c r="K20" s="3">
        <v>2</v>
      </c>
      <c r="L20" s="3">
        <v>0</v>
      </c>
      <c r="M20" s="3">
        <v>0</v>
      </c>
      <c r="N20" s="3">
        <v>1</v>
      </c>
      <c r="O20" s="3"/>
      <c r="P20" s="3">
        <f t="shared" si="0"/>
        <v>6</v>
      </c>
      <c r="Q20" s="3">
        <f t="shared" si="1"/>
        <v>9</v>
      </c>
      <c r="S20" s="21"/>
      <c r="U20" s="22"/>
    </row>
    <row r="21" spans="2:19" ht="12.75">
      <c r="B21" s="8" t="s">
        <v>63</v>
      </c>
      <c r="C21" s="3">
        <v>10</v>
      </c>
      <c r="D21" s="3">
        <v>11</v>
      </c>
      <c r="E21" s="3">
        <v>5</v>
      </c>
      <c r="F21" s="3">
        <v>8</v>
      </c>
      <c r="G21" s="3">
        <v>9</v>
      </c>
      <c r="H21" s="3">
        <v>8</v>
      </c>
      <c r="I21" s="3">
        <v>11</v>
      </c>
      <c r="J21" s="3">
        <v>5</v>
      </c>
      <c r="K21" s="3">
        <v>10</v>
      </c>
      <c r="L21" s="3">
        <v>12</v>
      </c>
      <c r="M21" s="3">
        <v>8</v>
      </c>
      <c r="N21" s="3">
        <v>9</v>
      </c>
      <c r="O21" s="3"/>
      <c r="P21" s="3">
        <f t="shared" si="0"/>
        <v>106</v>
      </c>
      <c r="Q21" s="3">
        <f t="shared" si="1"/>
        <v>159</v>
      </c>
      <c r="S21" s="25"/>
    </row>
    <row r="22" spans="2:17" ht="12.75">
      <c r="B22" s="8" t="s">
        <v>38</v>
      </c>
      <c r="C22" s="3">
        <v>3</v>
      </c>
      <c r="D22" s="3">
        <v>5</v>
      </c>
      <c r="E22" s="3">
        <v>6</v>
      </c>
      <c r="F22" s="3">
        <v>3</v>
      </c>
      <c r="G22" s="3">
        <v>3</v>
      </c>
      <c r="H22" s="3">
        <v>4</v>
      </c>
      <c r="I22" s="3">
        <v>4</v>
      </c>
      <c r="J22" s="3">
        <v>6</v>
      </c>
      <c r="K22" s="3">
        <v>1</v>
      </c>
      <c r="L22" s="3">
        <v>4</v>
      </c>
      <c r="M22" s="3">
        <v>3</v>
      </c>
      <c r="N22" s="3">
        <v>4</v>
      </c>
      <c r="O22" s="3"/>
      <c r="P22" s="3">
        <f t="shared" si="0"/>
        <v>46</v>
      </c>
      <c r="Q22" s="3">
        <f t="shared" si="1"/>
        <v>69</v>
      </c>
    </row>
    <row r="23" spans="2:17" ht="12.75">
      <c r="B23" s="10" t="s">
        <v>51</v>
      </c>
      <c r="C23" s="3">
        <v>2</v>
      </c>
      <c r="D23" s="3">
        <v>7</v>
      </c>
      <c r="E23" s="3">
        <v>6</v>
      </c>
      <c r="F23" s="3">
        <v>3</v>
      </c>
      <c r="G23" s="3">
        <v>10</v>
      </c>
      <c r="H23" s="3">
        <v>6</v>
      </c>
      <c r="I23" s="3">
        <v>4</v>
      </c>
      <c r="J23" s="3">
        <v>6</v>
      </c>
      <c r="K23" s="3">
        <v>10</v>
      </c>
      <c r="L23" s="3">
        <v>6</v>
      </c>
      <c r="M23" s="3">
        <v>6</v>
      </c>
      <c r="N23" s="3">
        <v>15</v>
      </c>
      <c r="O23" s="3"/>
      <c r="P23" s="3">
        <f t="shared" si="0"/>
        <v>81</v>
      </c>
      <c r="Q23" s="3">
        <f>(P23/11*12)</f>
        <v>88.36363636363636</v>
      </c>
    </row>
    <row r="24" spans="2:17" ht="12.75">
      <c r="B24" s="11" t="s">
        <v>20</v>
      </c>
      <c r="C24" s="2">
        <f aca="true" t="shared" si="2" ref="C24:P24">SUM(C10:C23)</f>
        <v>113</v>
      </c>
      <c r="D24" s="2">
        <f t="shared" si="2"/>
        <v>119</v>
      </c>
      <c r="E24" s="2">
        <f t="shared" si="2"/>
        <v>100</v>
      </c>
      <c r="F24" s="2">
        <f t="shared" si="2"/>
        <v>152</v>
      </c>
      <c r="G24" s="2">
        <f t="shared" si="2"/>
        <v>134</v>
      </c>
      <c r="H24" s="2">
        <f t="shared" si="2"/>
        <v>178</v>
      </c>
      <c r="I24" s="2">
        <f t="shared" si="2"/>
        <v>242</v>
      </c>
      <c r="J24" s="2">
        <f t="shared" si="2"/>
        <v>124</v>
      </c>
      <c r="K24" s="2">
        <f t="shared" si="2"/>
        <v>91</v>
      </c>
      <c r="L24" s="2">
        <f t="shared" si="2"/>
        <v>124</v>
      </c>
      <c r="M24" s="2">
        <f t="shared" si="2"/>
        <v>112</v>
      </c>
      <c r="N24" s="2">
        <f t="shared" si="2"/>
        <v>175</v>
      </c>
      <c r="O24" s="2">
        <f t="shared" si="2"/>
        <v>0</v>
      </c>
      <c r="P24" s="2">
        <f t="shared" si="2"/>
        <v>1664</v>
      </c>
      <c r="Q24" s="3">
        <f>(P24/8*12)</f>
        <v>2496</v>
      </c>
    </row>
    <row r="25" spans="2:17" ht="12.75">
      <c r="B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ht="12.75">
      <c r="B26" s="8" t="s">
        <v>39</v>
      </c>
      <c r="C26" s="3">
        <v>12</v>
      </c>
      <c r="D26" s="3">
        <v>14</v>
      </c>
      <c r="E26" s="3">
        <v>13</v>
      </c>
      <c r="F26" s="3">
        <v>18</v>
      </c>
      <c r="G26" s="3">
        <v>17</v>
      </c>
      <c r="H26" s="3">
        <v>20</v>
      </c>
      <c r="I26" s="3">
        <v>34</v>
      </c>
      <c r="J26" s="3">
        <v>75</v>
      </c>
      <c r="K26" s="3">
        <v>19</v>
      </c>
      <c r="L26" s="3">
        <v>27</v>
      </c>
      <c r="M26" s="3">
        <v>23</v>
      </c>
      <c r="N26" s="3">
        <v>16</v>
      </c>
      <c r="O26" s="3"/>
      <c r="P26" s="3">
        <f>SUM(C26:O26)</f>
        <v>288</v>
      </c>
      <c r="Q26" s="3">
        <f>(P26/8*12)</f>
        <v>432</v>
      </c>
    </row>
    <row r="27" spans="2:17" ht="12.75">
      <c r="B27" s="4"/>
      <c r="C27" s="3"/>
      <c r="D27" s="3"/>
      <c r="E27" s="3"/>
      <c r="F27" s="3"/>
      <c r="G27" s="3"/>
      <c r="H27" s="3"/>
      <c r="I27" s="3"/>
      <c r="J27" s="3"/>
      <c r="K27" s="3" t="s">
        <v>41</v>
      </c>
      <c r="L27" s="3"/>
      <c r="M27" s="3"/>
      <c r="N27" s="3"/>
      <c r="O27" s="3"/>
      <c r="P27" s="3"/>
      <c r="Q27" s="3"/>
    </row>
    <row r="28" spans="2:17" ht="12.75">
      <c r="B28" s="7" t="s">
        <v>13</v>
      </c>
      <c r="C28" s="2">
        <f aca="true" t="shared" si="3" ref="C28:P28">SUM(C24:C26)</f>
        <v>125</v>
      </c>
      <c r="D28" s="2">
        <f t="shared" si="3"/>
        <v>133</v>
      </c>
      <c r="E28" s="2">
        <f t="shared" si="3"/>
        <v>113</v>
      </c>
      <c r="F28" s="2">
        <f t="shared" si="3"/>
        <v>170</v>
      </c>
      <c r="G28" s="2">
        <f t="shared" si="3"/>
        <v>151</v>
      </c>
      <c r="H28" s="2">
        <f t="shared" si="3"/>
        <v>198</v>
      </c>
      <c r="I28" s="2">
        <f t="shared" si="3"/>
        <v>276</v>
      </c>
      <c r="J28" s="2">
        <f t="shared" si="3"/>
        <v>199</v>
      </c>
      <c r="K28" s="2">
        <f t="shared" si="3"/>
        <v>110</v>
      </c>
      <c r="L28" s="2">
        <f t="shared" si="3"/>
        <v>151</v>
      </c>
      <c r="M28" s="2">
        <f t="shared" si="3"/>
        <v>135</v>
      </c>
      <c r="N28" s="2">
        <f t="shared" si="3"/>
        <v>191</v>
      </c>
      <c r="O28" s="2">
        <f t="shared" si="3"/>
        <v>0</v>
      </c>
      <c r="P28" s="2">
        <f t="shared" si="3"/>
        <v>1952</v>
      </c>
      <c r="Q28" s="3">
        <f>(P28/8*12)</f>
        <v>2928</v>
      </c>
    </row>
    <row r="39" spans="2:16" ht="12.75">
      <c r="B39" s="59" t="s">
        <v>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</row>
    <row r="40" spans="2:16" ht="12.75">
      <c r="B40" s="59" t="s">
        <v>1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2" spans="2:16" ht="12.75">
      <c r="B42" s="59" t="s">
        <v>32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2:16" ht="12.75">
      <c r="B43" s="59" t="s">
        <v>24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</row>
    <row r="44" spans="2:16" ht="12.75">
      <c r="B44" s="59" t="s">
        <v>57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</row>
    <row r="46" spans="2:17" ht="12.75">
      <c r="B46" s="1" t="s">
        <v>48</v>
      </c>
      <c r="C46" s="2" t="s">
        <v>4</v>
      </c>
      <c r="D46" s="2" t="s">
        <v>5</v>
      </c>
      <c r="E46" s="2" t="s">
        <v>6</v>
      </c>
      <c r="F46" s="2" t="s">
        <v>7</v>
      </c>
      <c r="G46" s="2" t="s">
        <v>8</v>
      </c>
      <c r="H46" s="2" t="s">
        <v>7</v>
      </c>
      <c r="I46" s="2" t="s">
        <v>9</v>
      </c>
      <c r="J46" s="2" t="s">
        <v>9</v>
      </c>
      <c r="K46" s="2" t="s">
        <v>8</v>
      </c>
      <c r="L46" s="2" t="s">
        <v>10</v>
      </c>
      <c r="M46" s="2" t="s">
        <v>11</v>
      </c>
      <c r="N46" s="2" t="s">
        <v>12</v>
      </c>
      <c r="O46" s="2" t="s">
        <v>4</v>
      </c>
      <c r="P46" s="2" t="s">
        <v>13</v>
      </c>
      <c r="Q46" s="3" t="s">
        <v>26</v>
      </c>
    </row>
    <row r="47" spans="2:17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 t="s">
        <v>27</v>
      </c>
    </row>
    <row r="48" spans="2:17" ht="12.75">
      <c r="B48" s="8" t="s">
        <v>36</v>
      </c>
      <c r="C48" s="3"/>
      <c r="D48" s="3">
        <v>23</v>
      </c>
      <c r="E48" s="3">
        <v>19</v>
      </c>
      <c r="F48" s="3">
        <v>39</v>
      </c>
      <c r="G48" s="3">
        <v>38</v>
      </c>
      <c r="H48" s="3">
        <v>34</v>
      </c>
      <c r="I48" s="3">
        <v>50</v>
      </c>
      <c r="J48" s="3">
        <v>40</v>
      </c>
      <c r="K48" s="3">
        <v>17</v>
      </c>
      <c r="L48" s="3">
        <v>34</v>
      </c>
      <c r="M48" s="3">
        <v>42</v>
      </c>
      <c r="N48" s="3">
        <v>43</v>
      </c>
      <c r="O48" s="3">
        <v>30</v>
      </c>
      <c r="P48" s="3">
        <f aca="true" t="shared" si="4" ref="P48:P61">SUM(C48:O48)</f>
        <v>409</v>
      </c>
      <c r="Q48" s="3">
        <f>(P48/7*12)</f>
        <v>701.1428571428571</v>
      </c>
    </row>
    <row r="49" spans="2:17" ht="12.75">
      <c r="B49" s="8" t="s">
        <v>35</v>
      </c>
      <c r="C49" s="3"/>
      <c r="D49" s="3">
        <v>9</v>
      </c>
      <c r="E49" s="3">
        <v>6</v>
      </c>
      <c r="F49" s="3">
        <v>17</v>
      </c>
      <c r="G49" s="3">
        <v>10</v>
      </c>
      <c r="H49" s="3">
        <v>26</v>
      </c>
      <c r="I49" s="3">
        <v>40</v>
      </c>
      <c r="J49" s="3">
        <v>12</v>
      </c>
      <c r="K49" s="3">
        <v>10</v>
      </c>
      <c r="L49" s="3">
        <v>16</v>
      </c>
      <c r="M49" s="3">
        <v>10</v>
      </c>
      <c r="N49" s="3">
        <v>19</v>
      </c>
      <c r="O49" s="3">
        <v>17</v>
      </c>
      <c r="P49" s="3">
        <f t="shared" si="4"/>
        <v>192</v>
      </c>
      <c r="Q49" s="3">
        <f>(P49/7*12)</f>
        <v>329.1428571428571</v>
      </c>
    </row>
    <row r="50" spans="2:17" ht="12.75">
      <c r="B50" s="8" t="s">
        <v>42</v>
      </c>
      <c r="C50" s="3"/>
      <c r="D50" s="3">
        <v>22</v>
      </c>
      <c r="E50" s="3">
        <v>17</v>
      </c>
      <c r="F50" s="3">
        <v>16</v>
      </c>
      <c r="G50" s="3">
        <v>9</v>
      </c>
      <c r="H50" s="3">
        <v>16</v>
      </c>
      <c r="I50" s="3">
        <v>22</v>
      </c>
      <c r="J50" s="3">
        <v>15</v>
      </c>
      <c r="K50" s="3">
        <v>7</v>
      </c>
      <c r="L50" s="3">
        <v>4</v>
      </c>
      <c r="M50" s="3">
        <v>5</v>
      </c>
      <c r="N50" s="3">
        <v>22</v>
      </c>
      <c r="O50" s="3">
        <v>15</v>
      </c>
      <c r="P50" s="3">
        <f t="shared" si="4"/>
        <v>170</v>
      </c>
      <c r="Q50" s="3">
        <f>(P50/7*12)</f>
        <v>291.42857142857144</v>
      </c>
    </row>
    <row r="51" spans="2:17" ht="12.75">
      <c r="B51" s="8" t="s">
        <v>34</v>
      </c>
      <c r="C51" s="3"/>
      <c r="D51" s="3">
        <v>13</v>
      </c>
      <c r="E51" s="3">
        <v>8</v>
      </c>
      <c r="F51" s="3">
        <v>25</v>
      </c>
      <c r="G51" s="3">
        <v>15</v>
      </c>
      <c r="H51" s="3">
        <v>26</v>
      </c>
      <c r="I51" s="3">
        <v>45</v>
      </c>
      <c r="J51" s="3">
        <v>13</v>
      </c>
      <c r="K51" s="3">
        <v>8</v>
      </c>
      <c r="L51" s="3">
        <v>11</v>
      </c>
      <c r="M51" s="3">
        <v>10</v>
      </c>
      <c r="N51" s="3">
        <v>14</v>
      </c>
      <c r="O51" s="3">
        <v>13</v>
      </c>
      <c r="P51" s="3">
        <f t="shared" si="4"/>
        <v>201</v>
      </c>
      <c r="Q51" s="3">
        <f>(P51/7*12)</f>
        <v>344.57142857142856</v>
      </c>
    </row>
    <row r="52" spans="2:17" ht="12.75">
      <c r="B52" s="8" t="s">
        <v>33</v>
      </c>
      <c r="C52" s="3"/>
      <c r="D52" s="3">
        <v>9</v>
      </c>
      <c r="E52" s="3">
        <v>12</v>
      </c>
      <c r="F52" s="3">
        <v>12</v>
      </c>
      <c r="G52" s="3">
        <v>21</v>
      </c>
      <c r="H52" s="3">
        <v>30</v>
      </c>
      <c r="I52" s="3">
        <v>25</v>
      </c>
      <c r="J52" s="3">
        <v>11</v>
      </c>
      <c r="K52" s="3">
        <v>11</v>
      </c>
      <c r="L52" s="3">
        <v>14</v>
      </c>
      <c r="M52" s="3">
        <v>8</v>
      </c>
      <c r="N52" s="3">
        <v>17</v>
      </c>
      <c r="O52" s="3">
        <v>8</v>
      </c>
      <c r="P52" s="3">
        <f t="shared" si="4"/>
        <v>178</v>
      </c>
      <c r="Q52" s="3">
        <f>(P52/7*12)</f>
        <v>305.1428571428571</v>
      </c>
    </row>
    <row r="53" spans="2:17" ht="12.75">
      <c r="B53" s="8" t="s">
        <v>43</v>
      </c>
      <c r="C53" s="3"/>
      <c r="D53" s="3">
        <v>13</v>
      </c>
      <c r="E53" s="3">
        <v>10</v>
      </c>
      <c r="F53" s="3">
        <v>16</v>
      </c>
      <c r="G53" s="3">
        <v>15</v>
      </c>
      <c r="H53" s="3">
        <v>15</v>
      </c>
      <c r="I53" s="3">
        <v>19</v>
      </c>
      <c r="J53" s="3">
        <v>7</v>
      </c>
      <c r="K53" s="3">
        <v>8</v>
      </c>
      <c r="L53" s="3">
        <v>16</v>
      </c>
      <c r="M53" s="3">
        <v>14</v>
      </c>
      <c r="N53" s="3">
        <v>16</v>
      </c>
      <c r="O53" s="3">
        <v>11</v>
      </c>
      <c r="P53" s="3">
        <f t="shared" si="4"/>
        <v>160</v>
      </c>
      <c r="Q53" s="3">
        <f aca="true" t="shared" si="5" ref="Q53:Q62">(P53/7*12)</f>
        <v>274.2857142857143</v>
      </c>
    </row>
    <row r="54" spans="2:17" ht="12.75">
      <c r="B54" s="8" t="s">
        <v>44</v>
      </c>
      <c r="C54" s="3"/>
      <c r="D54" s="3">
        <v>5</v>
      </c>
      <c r="E54" s="3">
        <v>10</v>
      </c>
      <c r="F54" s="3">
        <v>10</v>
      </c>
      <c r="G54" s="3">
        <v>2</v>
      </c>
      <c r="H54" s="3">
        <v>9</v>
      </c>
      <c r="I54" s="3">
        <v>9</v>
      </c>
      <c r="J54" s="3">
        <v>8</v>
      </c>
      <c r="K54" s="3">
        <v>4</v>
      </c>
      <c r="L54" s="3">
        <v>4</v>
      </c>
      <c r="M54" s="3">
        <v>5</v>
      </c>
      <c r="N54" s="3">
        <v>10</v>
      </c>
      <c r="O54" s="3">
        <v>2</v>
      </c>
      <c r="P54" s="3">
        <f t="shared" si="4"/>
        <v>78</v>
      </c>
      <c r="Q54" s="3">
        <f t="shared" si="5"/>
        <v>133.71428571428572</v>
      </c>
    </row>
    <row r="55" spans="2:17" ht="12.75">
      <c r="B55" s="8" t="s">
        <v>49</v>
      </c>
      <c r="C55" s="3"/>
      <c r="D55" s="3">
        <v>1</v>
      </c>
      <c r="E55" s="3">
        <v>0</v>
      </c>
      <c r="F55" s="3">
        <v>1</v>
      </c>
      <c r="G55" s="3">
        <v>2</v>
      </c>
      <c r="H55" s="3">
        <v>1</v>
      </c>
      <c r="I55" s="3">
        <v>2</v>
      </c>
      <c r="J55" s="3">
        <v>0</v>
      </c>
      <c r="K55" s="3">
        <v>1</v>
      </c>
      <c r="L55" s="3">
        <v>0</v>
      </c>
      <c r="M55" s="3">
        <v>0</v>
      </c>
      <c r="N55" s="3"/>
      <c r="O55" s="3">
        <v>2</v>
      </c>
      <c r="P55" s="3">
        <f t="shared" si="4"/>
        <v>10</v>
      </c>
      <c r="Q55" s="3">
        <f t="shared" si="5"/>
        <v>17.142857142857142</v>
      </c>
    </row>
    <row r="56" spans="2:17" ht="12.75">
      <c r="B56" s="8" t="s">
        <v>37</v>
      </c>
      <c r="C56" s="3"/>
      <c r="D56" s="3">
        <v>1</v>
      </c>
      <c r="E56" s="3">
        <v>0</v>
      </c>
      <c r="F56" s="3">
        <v>1</v>
      </c>
      <c r="G56" s="3">
        <v>0</v>
      </c>
      <c r="H56" s="3">
        <v>2</v>
      </c>
      <c r="I56" s="3">
        <v>7</v>
      </c>
      <c r="J56" s="13">
        <v>0</v>
      </c>
      <c r="K56" s="3">
        <v>1</v>
      </c>
      <c r="L56" s="3">
        <v>1</v>
      </c>
      <c r="M56" s="3">
        <v>1</v>
      </c>
      <c r="N56" s="3">
        <v>4</v>
      </c>
      <c r="O56" s="3">
        <v>2</v>
      </c>
      <c r="P56" s="3">
        <f t="shared" si="4"/>
        <v>20</v>
      </c>
      <c r="Q56" s="3">
        <f t="shared" si="5"/>
        <v>34.285714285714285</v>
      </c>
    </row>
    <row r="57" spans="2:17" ht="12.75">
      <c r="B57" s="8" t="s">
        <v>50</v>
      </c>
      <c r="C57" s="2"/>
      <c r="D57" s="3">
        <v>0</v>
      </c>
      <c r="E57" s="3">
        <v>1</v>
      </c>
      <c r="F57" s="3">
        <v>0</v>
      </c>
      <c r="G57" s="3">
        <v>0</v>
      </c>
      <c r="H57" s="3">
        <v>1</v>
      </c>
      <c r="I57" s="3">
        <v>4</v>
      </c>
      <c r="J57" s="3">
        <v>0</v>
      </c>
      <c r="K57" s="3">
        <v>1</v>
      </c>
      <c r="L57" s="3">
        <v>2</v>
      </c>
      <c r="M57" s="3">
        <v>0</v>
      </c>
      <c r="N57" s="3">
        <v>1</v>
      </c>
      <c r="O57" s="3">
        <v>2</v>
      </c>
      <c r="P57" s="3">
        <f t="shared" si="4"/>
        <v>12</v>
      </c>
      <c r="Q57" s="3">
        <f t="shared" si="5"/>
        <v>20.57142857142857</v>
      </c>
    </row>
    <row r="58" spans="2:17" ht="12.75">
      <c r="B58" s="10" t="s">
        <v>40</v>
      </c>
      <c r="C58" s="3"/>
      <c r="D58" s="3">
        <v>0</v>
      </c>
      <c r="E58" s="3">
        <v>0</v>
      </c>
      <c r="F58" s="3">
        <v>1</v>
      </c>
      <c r="G58" s="3">
        <v>0</v>
      </c>
      <c r="H58" s="3">
        <v>0</v>
      </c>
      <c r="I58" s="3">
        <v>0</v>
      </c>
      <c r="J58" s="3">
        <v>1</v>
      </c>
      <c r="K58" s="3">
        <v>2</v>
      </c>
      <c r="L58" s="3">
        <v>0</v>
      </c>
      <c r="M58" s="3">
        <v>0</v>
      </c>
      <c r="N58" s="3">
        <v>1</v>
      </c>
      <c r="O58" s="3"/>
      <c r="P58" s="3">
        <f t="shared" si="4"/>
        <v>5</v>
      </c>
      <c r="Q58" s="3">
        <f t="shared" si="5"/>
        <v>8.571428571428571</v>
      </c>
    </row>
    <row r="59" spans="2:17" ht="12.75">
      <c r="B59" s="8" t="s">
        <v>63</v>
      </c>
      <c r="C59" s="3"/>
      <c r="D59" s="3">
        <v>11</v>
      </c>
      <c r="E59" s="3">
        <v>5</v>
      </c>
      <c r="F59" s="3">
        <v>8</v>
      </c>
      <c r="G59" s="3">
        <v>9</v>
      </c>
      <c r="H59" s="3">
        <v>8</v>
      </c>
      <c r="I59" s="3">
        <v>11</v>
      </c>
      <c r="J59" s="3">
        <v>5</v>
      </c>
      <c r="K59" s="3">
        <v>10</v>
      </c>
      <c r="L59" s="3">
        <v>12</v>
      </c>
      <c r="M59" s="3">
        <v>8</v>
      </c>
      <c r="N59" s="3">
        <v>9</v>
      </c>
      <c r="O59" s="3">
        <v>8</v>
      </c>
      <c r="P59" s="3">
        <f t="shared" si="4"/>
        <v>104</v>
      </c>
      <c r="Q59" s="3">
        <f t="shared" si="5"/>
        <v>178.28571428571428</v>
      </c>
    </row>
    <row r="60" spans="2:17" ht="12.75">
      <c r="B60" s="8" t="s">
        <v>38</v>
      </c>
      <c r="C60" s="3"/>
      <c r="D60" s="3">
        <v>5</v>
      </c>
      <c r="E60" s="3">
        <v>6</v>
      </c>
      <c r="F60" s="3">
        <v>3</v>
      </c>
      <c r="G60" s="3">
        <v>3</v>
      </c>
      <c r="H60" s="3">
        <v>4</v>
      </c>
      <c r="I60" s="3">
        <v>4</v>
      </c>
      <c r="J60" s="3">
        <v>6</v>
      </c>
      <c r="K60" s="3">
        <v>1</v>
      </c>
      <c r="L60" s="3">
        <v>4</v>
      </c>
      <c r="M60" s="3">
        <v>3</v>
      </c>
      <c r="N60" s="3">
        <v>4</v>
      </c>
      <c r="O60" s="3">
        <v>6</v>
      </c>
      <c r="P60" s="3">
        <f t="shared" si="4"/>
        <v>49</v>
      </c>
      <c r="Q60" s="3">
        <f t="shared" si="5"/>
        <v>84</v>
      </c>
    </row>
    <row r="61" spans="2:17" ht="12.75">
      <c r="B61" s="10" t="s">
        <v>51</v>
      </c>
      <c r="C61" s="3"/>
      <c r="D61" s="3">
        <v>7</v>
      </c>
      <c r="E61" s="3">
        <v>6</v>
      </c>
      <c r="F61" s="3">
        <v>3</v>
      </c>
      <c r="G61" s="3">
        <v>10</v>
      </c>
      <c r="H61" s="3">
        <v>6</v>
      </c>
      <c r="I61" s="3">
        <v>4</v>
      </c>
      <c r="J61" s="3">
        <v>6</v>
      </c>
      <c r="K61" s="3">
        <v>10</v>
      </c>
      <c r="L61" s="3">
        <v>6</v>
      </c>
      <c r="M61" s="3">
        <v>6</v>
      </c>
      <c r="N61" s="3">
        <v>15</v>
      </c>
      <c r="O61" s="3">
        <v>5</v>
      </c>
      <c r="P61" s="3">
        <f t="shared" si="4"/>
        <v>84</v>
      </c>
      <c r="Q61" s="3">
        <f t="shared" si="5"/>
        <v>144</v>
      </c>
    </row>
    <row r="62" spans="2:17" ht="12.75">
      <c r="B62" s="14" t="s">
        <v>20</v>
      </c>
      <c r="C62" s="2">
        <f aca="true" t="shared" si="6" ref="C62:P62">SUM(C48:C61)</f>
        <v>0</v>
      </c>
      <c r="D62" s="2">
        <f t="shared" si="6"/>
        <v>119</v>
      </c>
      <c r="E62" s="2">
        <f t="shared" si="6"/>
        <v>100</v>
      </c>
      <c r="F62" s="2">
        <f t="shared" si="6"/>
        <v>152</v>
      </c>
      <c r="G62" s="2">
        <f t="shared" si="6"/>
        <v>134</v>
      </c>
      <c r="H62" s="2">
        <f t="shared" si="6"/>
        <v>178</v>
      </c>
      <c r="I62" s="2">
        <f t="shared" si="6"/>
        <v>242</v>
      </c>
      <c r="J62" s="2">
        <f t="shared" si="6"/>
        <v>124</v>
      </c>
      <c r="K62" s="2">
        <f t="shared" si="6"/>
        <v>91</v>
      </c>
      <c r="L62" s="2">
        <f t="shared" si="6"/>
        <v>124</v>
      </c>
      <c r="M62" s="2">
        <f t="shared" si="6"/>
        <v>112</v>
      </c>
      <c r="N62" s="2">
        <f t="shared" si="6"/>
        <v>175</v>
      </c>
      <c r="O62" s="2">
        <f t="shared" si="6"/>
        <v>121</v>
      </c>
      <c r="P62" s="2">
        <f t="shared" si="6"/>
        <v>1672</v>
      </c>
      <c r="Q62" s="3">
        <f t="shared" si="5"/>
        <v>2866.285714285714</v>
      </c>
    </row>
    <row r="63" spans="2:17" ht="12.75">
      <c r="B63" s="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2.75">
      <c r="B64" s="8" t="s">
        <v>21</v>
      </c>
      <c r="C64" s="3"/>
      <c r="D64" s="3">
        <v>14</v>
      </c>
      <c r="E64" s="3">
        <v>13</v>
      </c>
      <c r="F64" s="3">
        <v>18</v>
      </c>
      <c r="G64" s="3">
        <v>17</v>
      </c>
      <c r="H64" s="3">
        <v>20</v>
      </c>
      <c r="I64" s="3">
        <v>34</v>
      </c>
      <c r="J64" s="3">
        <v>75</v>
      </c>
      <c r="K64" s="3">
        <v>19</v>
      </c>
      <c r="L64" s="3">
        <v>27</v>
      </c>
      <c r="M64" s="3">
        <v>23</v>
      </c>
      <c r="N64" s="3">
        <v>16</v>
      </c>
      <c r="O64" s="3">
        <v>20</v>
      </c>
      <c r="P64" s="3">
        <f>SUM(C64:O64)</f>
        <v>296</v>
      </c>
      <c r="Q64" s="3">
        <f>(P64/7*12)</f>
        <v>507.42857142857144</v>
      </c>
    </row>
    <row r="65" spans="2:17" ht="12.75"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2.75">
      <c r="B66" s="7" t="s">
        <v>13</v>
      </c>
      <c r="C66" s="2">
        <f aca="true" t="shared" si="7" ref="C66:P66">SUM(C62:C64)</f>
        <v>0</v>
      </c>
      <c r="D66" s="2">
        <f t="shared" si="7"/>
        <v>133</v>
      </c>
      <c r="E66" s="2">
        <f t="shared" si="7"/>
        <v>113</v>
      </c>
      <c r="F66" s="2">
        <f t="shared" si="7"/>
        <v>170</v>
      </c>
      <c r="G66" s="2">
        <f t="shared" si="7"/>
        <v>151</v>
      </c>
      <c r="H66" s="2">
        <f t="shared" si="7"/>
        <v>198</v>
      </c>
      <c r="I66" s="2">
        <f t="shared" si="7"/>
        <v>276</v>
      </c>
      <c r="J66" s="2">
        <f t="shared" si="7"/>
        <v>199</v>
      </c>
      <c r="K66" s="2">
        <f t="shared" si="7"/>
        <v>110</v>
      </c>
      <c r="L66" s="2">
        <f t="shared" si="7"/>
        <v>151</v>
      </c>
      <c r="M66" s="2">
        <f t="shared" si="7"/>
        <v>135</v>
      </c>
      <c r="N66" s="2">
        <f t="shared" si="7"/>
        <v>191</v>
      </c>
      <c r="O66" s="2">
        <f t="shared" si="7"/>
        <v>141</v>
      </c>
      <c r="P66" s="2">
        <f t="shared" si="7"/>
        <v>1968</v>
      </c>
      <c r="Q66" s="3">
        <f>(P66/7*12)</f>
        <v>3373.7142857142862</v>
      </c>
    </row>
  </sheetData>
  <sheetProtection/>
  <mergeCells count="10">
    <mergeCell ref="B1:P1"/>
    <mergeCell ref="B2:P2"/>
    <mergeCell ref="B4:P4"/>
    <mergeCell ref="B5:P5"/>
    <mergeCell ref="B43:P43"/>
    <mergeCell ref="B44:P44"/>
    <mergeCell ref="B6:P6"/>
    <mergeCell ref="B39:P39"/>
    <mergeCell ref="B40:P40"/>
    <mergeCell ref="B42:P42"/>
  </mergeCells>
  <printOptions/>
  <pageMargins left="0.7874015748031497" right="0.7874015748031497" top="0.7874015748031497" bottom="0.7874015748031497" header="0" footer="0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Q31"/>
  <sheetViews>
    <sheetView zoomScalePageLayoutView="0" workbookViewId="0" topLeftCell="A1">
      <selection activeCell="N23" sqref="N23:O27"/>
    </sheetView>
  </sheetViews>
  <sheetFormatPr defaultColWidth="11.57421875" defaultRowHeight="12.75"/>
  <cols>
    <col min="1" max="1" width="8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7.42187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7109375" style="0" customWidth="1"/>
    <col min="17" max="17" width="7.8515625" style="0" customWidth="1"/>
  </cols>
  <sheetData>
    <row r="1" spans="2:16" ht="12.75">
      <c r="B1" s="61" t="s">
        <v>104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2:16" ht="12.75">
      <c r="B2" s="60" t="s">
        <v>105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23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24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60" t="s">
        <v>137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8" spans="2:17" ht="12.75">
      <c r="B8" s="40" t="s">
        <v>25</v>
      </c>
      <c r="C8" s="37" t="s">
        <v>4</v>
      </c>
      <c r="D8" s="37" t="s">
        <v>5</v>
      </c>
      <c r="E8" s="37" t="s">
        <v>6</v>
      </c>
      <c r="F8" s="37" t="s">
        <v>7</v>
      </c>
      <c r="G8" s="37" t="s">
        <v>8</v>
      </c>
      <c r="H8" s="37" t="s">
        <v>7</v>
      </c>
      <c r="I8" s="37" t="s">
        <v>9</v>
      </c>
      <c r="J8" s="37" t="s">
        <v>9</v>
      </c>
      <c r="K8" s="37" t="s">
        <v>8</v>
      </c>
      <c r="L8" s="37" t="s">
        <v>10</v>
      </c>
      <c r="M8" s="37" t="s">
        <v>11</v>
      </c>
      <c r="N8" s="37" t="s">
        <v>12</v>
      </c>
      <c r="O8" s="37" t="s">
        <v>4</v>
      </c>
      <c r="P8" s="37" t="s">
        <v>13</v>
      </c>
      <c r="Q8" s="38" t="s">
        <v>26</v>
      </c>
    </row>
    <row r="9" spans="2:17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3" t="s">
        <v>27</v>
      </c>
    </row>
    <row r="10" spans="2:17" ht="12.75">
      <c r="B10" s="39" t="s">
        <v>108</v>
      </c>
      <c r="C10" s="3"/>
      <c r="D10" s="3">
        <v>8</v>
      </c>
      <c r="E10" s="3">
        <v>5</v>
      </c>
      <c r="F10" s="3">
        <v>7</v>
      </c>
      <c r="G10" s="3">
        <v>2</v>
      </c>
      <c r="H10" s="3">
        <v>6</v>
      </c>
      <c r="I10" s="3">
        <v>4</v>
      </c>
      <c r="J10" s="3">
        <v>0</v>
      </c>
      <c r="K10" s="3">
        <v>3</v>
      </c>
      <c r="L10" s="3">
        <v>0</v>
      </c>
      <c r="M10" s="3">
        <v>6</v>
      </c>
      <c r="N10" s="3">
        <v>1</v>
      </c>
      <c r="O10" s="3">
        <v>0</v>
      </c>
      <c r="P10" s="3">
        <f>SUM(C10:O10)</f>
        <v>42</v>
      </c>
      <c r="Q10" s="3">
        <f>(P10/9*12)</f>
        <v>56</v>
      </c>
    </row>
    <row r="11" spans="2:17" ht="12.75">
      <c r="B11" s="39" t="s">
        <v>109</v>
      </c>
      <c r="C11" s="3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f>SUM(C11:O11)</f>
        <v>2</v>
      </c>
      <c r="Q11" s="3">
        <f>(P11/9*12)</f>
        <v>2.6666666666666665</v>
      </c>
    </row>
    <row r="12" spans="2:17" ht="12.75">
      <c r="B12" s="39" t="s">
        <v>112</v>
      </c>
      <c r="C12" s="3"/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f>SUM(C12:O12)</f>
        <v>2</v>
      </c>
      <c r="Q12" s="3">
        <f>(P12/9*12)</f>
        <v>2.6666666666666665</v>
      </c>
    </row>
    <row r="13" spans="2:17" ht="12.75">
      <c r="B13" s="4" t="s">
        <v>30</v>
      </c>
      <c r="C13" s="3"/>
      <c r="D13" s="3">
        <v>1</v>
      </c>
      <c r="E13" s="3">
        <v>0</v>
      </c>
      <c r="F13" s="3">
        <v>1</v>
      </c>
      <c r="G13" s="3">
        <v>0</v>
      </c>
      <c r="H13" s="3">
        <v>0</v>
      </c>
      <c r="I13" s="29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f>SUM(C13:O13)</f>
        <v>2</v>
      </c>
      <c r="Q13" s="3">
        <f>(P13/9*12)</f>
        <v>2.6666666666666665</v>
      </c>
    </row>
    <row r="14" spans="2:17" ht="12.75">
      <c r="B14" s="39" t="s">
        <v>110</v>
      </c>
      <c r="C14" s="3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f>SUM(C14:O14)</f>
        <v>0</v>
      </c>
      <c r="Q14" s="3">
        <f>(P14/9*12)</f>
        <v>0</v>
      </c>
    </row>
    <row r="15" spans="2:17" ht="12.75"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2.75">
      <c r="B16" s="41" t="s">
        <v>13</v>
      </c>
      <c r="C16" s="37">
        <f aca="true" t="shared" si="0" ref="C16:P16">SUM(C10:C15)</f>
        <v>0</v>
      </c>
      <c r="D16" s="37">
        <f t="shared" si="0"/>
        <v>9</v>
      </c>
      <c r="E16" s="37">
        <f t="shared" si="0"/>
        <v>6</v>
      </c>
      <c r="F16" s="37">
        <f t="shared" si="0"/>
        <v>8</v>
      </c>
      <c r="G16" s="37">
        <f t="shared" si="0"/>
        <v>2</v>
      </c>
      <c r="H16" s="37">
        <f t="shared" si="0"/>
        <v>6</v>
      </c>
      <c r="I16" s="37">
        <f t="shared" si="0"/>
        <v>5</v>
      </c>
      <c r="J16" s="37">
        <f t="shared" si="0"/>
        <v>0</v>
      </c>
      <c r="K16" s="37">
        <f t="shared" si="0"/>
        <v>4</v>
      </c>
      <c r="L16" s="37">
        <f t="shared" si="0"/>
        <v>1</v>
      </c>
      <c r="M16" s="37">
        <f t="shared" si="0"/>
        <v>6</v>
      </c>
      <c r="N16" s="37">
        <f t="shared" si="0"/>
        <v>1</v>
      </c>
      <c r="O16" s="37">
        <f t="shared" si="0"/>
        <v>0</v>
      </c>
      <c r="P16" s="42">
        <f t="shared" si="0"/>
        <v>48</v>
      </c>
      <c r="Q16" s="38">
        <f>(P16/9*12)</f>
        <v>64</v>
      </c>
    </row>
    <row r="17" spans="2:17" ht="12.75"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/>
    </row>
    <row r="20" ht="12.75">
      <c r="B20" s="28" t="s">
        <v>120</v>
      </c>
    </row>
    <row r="21" spans="2:16" ht="12.75">
      <c r="B21" s="40" t="s">
        <v>25</v>
      </c>
      <c r="C21" s="37" t="s">
        <v>4</v>
      </c>
      <c r="D21" s="37" t="s">
        <v>5</v>
      </c>
      <c r="E21" s="37" t="s">
        <v>6</v>
      </c>
      <c r="F21" s="37" t="s">
        <v>7</v>
      </c>
      <c r="G21" s="37" t="s">
        <v>8</v>
      </c>
      <c r="H21" s="37" t="s">
        <v>7</v>
      </c>
      <c r="I21" s="37" t="s">
        <v>9</v>
      </c>
      <c r="J21" s="37" t="s">
        <v>9</v>
      </c>
      <c r="K21" s="37" t="s">
        <v>8</v>
      </c>
      <c r="L21" s="37" t="s">
        <v>10</v>
      </c>
      <c r="M21" s="37" t="s">
        <v>11</v>
      </c>
      <c r="N21" s="37" t="s">
        <v>12</v>
      </c>
      <c r="O21" s="37" t="s">
        <v>4</v>
      </c>
      <c r="P21" s="37" t="s">
        <v>13</v>
      </c>
    </row>
    <row r="22" spans="2:16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12.75">
      <c r="B23" s="39" t="s">
        <v>108</v>
      </c>
      <c r="C23" s="3"/>
      <c r="D23" s="3">
        <v>8</v>
      </c>
      <c r="E23" s="3">
        <v>5</v>
      </c>
      <c r="F23" s="3">
        <v>7</v>
      </c>
      <c r="G23" s="3">
        <v>2</v>
      </c>
      <c r="H23" s="3">
        <v>6</v>
      </c>
      <c r="I23" s="3">
        <v>4</v>
      </c>
      <c r="J23" s="3">
        <v>0</v>
      </c>
      <c r="K23" s="3">
        <v>3</v>
      </c>
      <c r="L23" s="3">
        <v>0</v>
      </c>
      <c r="M23" s="3">
        <v>6</v>
      </c>
      <c r="N23" s="3">
        <v>1</v>
      </c>
      <c r="O23" s="3">
        <v>0</v>
      </c>
      <c r="P23" s="2">
        <f>SUM(C23:O23)</f>
        <v>42</v>
      </c>
    </row>
    <row r="24" spans="2:16" ht="12.75">
      <c r="B24" s="39" t="s">
        <v>109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1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2">
        <f>SUM(C24:O24)</f>
        <v>2</v>
      </c>
    </row>
    <row r="25" spans="2:16" ht="12.75">
      <c r="B25" s="39" t="s">
        <v>112</v>
      </c>
      <c r="C25" s="3"/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2">
        <f>SUM(C25:O25)</f>
        <v>2</v>
      </c>
    </row>
    <row r="26" spans="2:16" ht="12.75">
      <c r="B26" s="4" t="s">
        <v>30</v>
      </c>
      <c r="C26" s="3"/>
      <c r="D26" s="3">
        <v>1</v>
      </c>
      <c r="E26" s="3">
        <v>0</v>
      </c>
      <c r="F26" s="3">
        <v>1</v>
      </c>
      <c r="G26" s="3">
        <v>0</v>
      </c>
      <c r="H26" s="3">
        <v>0</v>
      </c>
      <c r="I26" s="29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2">
        <f>SUM(C26:O26)</f>
        <v>2</v>
      </c>
    </row>
    <row r="27" spans="2:16" ht="12.75">
      <c r="B27" s="39" t="s">
        <v>110</v>
      </c>
      <c r="C27" s="3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2">
        <f>SUM(C27:O27)</f>
        <v>0</v>
      </c>
    </row>
    <row r="28" spans="2:16" ht="12.75"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12.75">
      <c r="B29" s="41" t="s">
        <v>13</v>
      </c>
      <c r="C29" s="37">
        <f aca="true" t="shared" si="1" ref="C29:P29">SUM(C23:C28)</f>
        <v>0</v>
      </c>
      <c r="D29" s="37">
        <f t="shared" si="1"/>
        <v>9</v>
      </c>
      <c r="E29" s="37">
        <f t="shared" si="1"/>
        <v>6</v>
      </c>
      <c r="F29" s="37">
        <f t="shared" si="1"/>
        <v>8</v>
      </c>
      <c r="G29" s="37">
        <f t="shared" si="1"/>
        <v>2</v>
      </c>
      <c r="H29" s="37">
        <f t="shared" si="1"/>
        <v>6</v>
      </c>
      <c r="I29" s="37">
        <f t="shared" si="1"/>
        <v>5</v>
      </c>
      <c r="J29" s="37">
        <f t="shared" si="1"/>
        <v>0</v>
      </c>
      <c r="K29" s="37">
        <f t="shared" si="1"/>
        <v>4</v>
      </c>
      <c r="L29" s="37">
        <f t="shared" si="1"/>
        <v>1</v>
      </c>
      <c r="M29" s="37">
        <f t="shared" si="1"/>
        <v>6</v>
      </c>
      <c r="N29" s="37">
        <f t="shared" si="1"/>
        <v>1</v>
      </c>
      <c r="O29" s="37">
        <f t="shared" si="1"/>
        <v>0</v>
      </c>
      <c r="P29" s="37">
        <f t="shared" si="1"/>
        <v>48</v>
      </c>
    </row>
    <row r="30" spans="2:16" ht="12.75"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ht="12.75">
      <c r="E31" s="28"/>
    </row>
  </sheetData>
  <sheetProtection/>
  <mergeCells count="5">
    <mergeCell ref="B1:P1"/>
    <mergeCell ref="B2:P2"/>
    <mergeCell ref="B4:P4"/>
    <mergeCell ref="B5:P5"/>
    <mergeCell ref="B6:P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U65"/>
  <sheetViews>
    <sheetView zoomScalePageLayoutView="0" workbookViewId="0" topLeftCell="A28">
      <selection activeCell="N36" sqref="N36"/>
    </sheetView>
  </sheetViews>
  <sheetFormatPr defaultColWidth="11.57421875" defaultRowHeight="12.75"/>
  <cols>
    <col min="1" max="1" width="8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6.851562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7109375" style="0" customWidth="1"/>
    <col min="17" max="17" width="7.8515625" style="0" customWidth="1"/>
  </cols>
  <sheetData>
    <row r="1" spans="2:16" ht="12.75">
      <c r="B1" s="60" t="s">
        <v>104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ht="12.75">
      <c r="B2" s="60" t="s">
        <v>105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32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24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60" t="s">
        <v>121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8" spans="2:21" ht="12.75">
      <c r="B8" s="40" t="s">
        <v>48</v>
      </c>
      <c r="C8" s="37" t="s">
        <v>4</v>
      </c>
      <c r="D8" s="37" t="s">
        <v>5</v>
      </c>
      <c r="E8" s="37" t="s">
        <v>6</v>
      </c>
      <c r="F8" s="37" t="s">
        <v>7</v>
      </c>
      <c r="G8" s="37" t="s">
        <v>8</v>
      </c>
      <c r="H8" s="37" t="s">
        <v>7</v>
      </c>
      <c r="I8" s="37" t="s">
        <v>9</v>
      </c>
      <c r="J8" s="37" t="s">
        <v>9</v>
      </c>
      <c r="K8" s="37" t="s">
        <v>8</v>
      </c>
      <c r="L8" s="37" t="s">
        <v>10</v>
      </c>
      <c r="M8" s="37" t="s">
        <v>11</v>
      </c>
      <c r="N8" s="37" t="s">
        <v>12</v>
      </c>
      <c r="O8" s="37" t="s">
        <v>4</v>
      </c>
      <c r="P8" s="37" t="s">
        <v>13</v>
      </c>
      <c r="Q8" s="38" t="s">
        <v>26</v>
      </c>
      <c r="S8" s="21"/>
      <c r="U8" s="22"/>
    </row>
    <row r="9" spans="2:21" ht="12.7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 t="s">
        <v>27</v>
      </c>
      <c r="S9" s="21"/>
      <c r="U9" s="22"/>
    </row>
    <row r="10" spans="2:21" ht="12.75">
      <c r="B10" s="8" t="s">
        <v>44</v>
      </c>
      <c r="C10" s="3"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v>0</v>
      </c>
      <c r="Q10" s="3">
        <f>(P10/8*12)</f>
        <v>0</v>
      </c>
      <c r="S10" s="21"/>
      <c r="U10" s="22"/>
    </row>
    <row r="11" spans="2:21" ht="12.75">
      <c r="B11" s="8" t="s">
        <v>101</v>
      </c>
      <c r="C11" s="3">
        <v>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f>(P11/8*12)</f>
        <v>0</v>
      </c>
      <c r="S11" s="21"/>
      <c r="U11" s="22"/>
    </row>
    <row r="12" spans="2:21" ht="12.75">
      <c r="B12" s="8" t="s">
        <v>36</v>
      </c>
      <c r="C12" s="3">
        <v>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S12" s="21"/>
      <c r="U12" s="22"/>
    </row>
    <row r="13" spans="2:21" ht="12.75">
      <c r="B13" s="8" t="s">
        <v>34</v>
      </c>
      <c r="C13" s="3">
        <v>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f>(P13/8*12)</f>
        <v>0</v>
      </c>
      <c r="S13" s="21"/>
      <c r="U13" s="22"/>
    </row>
    <row r="14" spans="2:21" ht="12.75">
      <c r="B14" s="8" t="s">
        <v>35</v>
      </c>
      <c r="C14" s="3">
        <v>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S14" s="21"/>
      <c r="U14" s="22"/>
    </row>
    <row r="15" spans="2:21" ht="12.75">
      <c r="B15" s="8" t="s">
        <v>42</v>
      </c>
      <c r="C15" s="3"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f aca="true" t="shared" si="0" ref="Q15:Q23">(P15/8*12)</f>
        <v>0</v>
      </c>
      <c r="S15" s="21"/>
      <c r="U15" s="22"/>
    </row>
    <row r="16" spans="2:21" ht="12.75">
      <c r="B16" s="8" t="s">
        <v>114</v>
      </c>
      <c r="C16" s="3"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f t="shared" si="0"/>
        <v>0</v>
      </c>
      <c r="S16" s="23"/>
      <c r="U16" s="22"/>
    </row>
    <row r="17" spans="2:21" ht="12.75">
      <c r="B17" s="8" t="s">
        <v>49</v>
      </c>
      <c r="C17" s="3"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f t="shared" si="0"/>
        <v>0</v>
      </c>
      <c r="S17" s="24"/>
      <c r="U17" s="22"/>
    </row>
    <row r="18" spans="2:21" ht="12.75">
      <c r="B18" s="8" t="s">
        <v>73</v>
      </c>
      <c r="C18" s="3"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S18" s="24"/>
      <c r="U18" s="22"/>
    </row>
    <row r="19" spans="2:21" ht="12.75">
      <c r="B19" s="8" t="s">
        <v>37</v>
      </c>
      <c r="C19" s="3">
        <v>0</v>
      </c>
      <c r="D19" s="3"/>
      <c r="E19" s="3"/>
      <c r="F19" s="3"/>
      <c r="G19" s="3"/>
      <c r="H19" s="3"/>
      <c r="I19" s="3"/>
      <c r="J19" s="13"/>
      <c r="K19" s="3"/>
      <c r="L19" s="3"/>
      <c r="M19" s="3"/>
      <c r="N19" s="3"/>
      <c r="O19" s="3"/>
      <c r="P19" s="3"/>
      <c r="Q19" s="3">
        <f t="shared" si="0"/>
        <v>0</v>
      </c>
      <c r="S19" s="25"/>
      <c r="U19" s="22"/>
    </row>
    <row r="20" spans="2:21" ht="12.75">
      <c r="B20" s="8" t="s">
        <v>50</v>
      </c>
      <c r="C20" s="3"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f t="shared" si="0"/>
        <v>0</v>
      </c>
      <c r="S20" s="21"/>
      <c r="U20" s="22"/>
    </row>
    <row r="21" spans="2:21" ht="12.75">
      <c r="B21" s="10" t="s">
        <v>111</v>
      </c>
      <c r="C21" s="3"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 t="shared" si="0"/>
        <v>0</v>
      </c>
      <c r="S21" s="21"/>
      <c r="U21" s="22"/>
    </row>
    <row r="22" spans="2:19" ht="12.75">
      <c r="B22" s="8" t="s">
        <v>30</v>
      </c>
      <c r="C22" s="3"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 t="shared" si="0"/>
        <v>0</v>
      </c>
      <c r="S22" s="25"/>
    </row>
    <row r="23" spans="2:17" ht="12.75">
      <c r="B23" s="8" t="s">
        <v>51</v>
      </c>
      <c r="C23" s="3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f t="shared" si="0"/>
        <v>0</v>
      </c>
    </row>
    <row r="24" spans="2:17" ht="12.75">
      <c r="B24" s="1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f>(P24/11*12)</f>
        <v>0</v>
      </c>
    </row>
    <row r="25" spans="2:17" ht="12.75">
      <c r="B25" s="43" t="s">
        <v>20</v>
      </c>
      <c r="C25" s="37">
        <f aca="true" t="shared" si="1" ref="C25:P25">SUM(C10:C24)</f>
        <v>4</v>
      </c>
      <c r="D25" s="37">
        <f t="shared" si="1"/>
        <v>0</v>
      </c>
      <c r="E25" s="37">
        <f t="shared" si="1"/>
        <v>0</v>
      </c>
      <c r="F25" s="37">
        <f t="shared" si="1"/>
        <v>0</v>
      </c>
      <c r="G25" s="37">
        <f t="shared" si="1"/>
        <v>0</v>
      </c>
      <c r="H25" s="37">
        <f t="shared" si="1"/>
        <v>0</v>
      </c>
      <c r="I25" s="37">
        <f t="shared" si="1"/>
        <v>0</v>
      </c>
      <c r="J25" s="37">
        <f t="shared" si="1"/>
        <v>0</v>
      </c>
      <c r="K25" s="37">
        <f t="shared" si="1"/>
        <v>0</v>
      </c>
      <c r="L25" s="37">
        <f t="shared" si="1"/>
        <v>0</v>
      </c>
      <c r="M25" s="37">
        <f t="shared" si="1"/>
        <v>0</v>
      </c>
      <c r="N25" s="37">
        <f t="shared" si="1"/>
        <v>0</v>
      </c>
      <c r="O25" s="37">
        <f t="shared" si="1"/>
        <v>0</v>
      </c>
      <c r="P25" s="37">
        <f t="shared" si="1"/>
        <v>0</v>
      </c>
      <c r="Q25" s="38">
        <f>(P25/8*12)</f>
        <v>0</v>
      </c>
    </row>
    <row r="26" spans="2:17" ht="12.75">
      <c r="B26" s="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ht="12.75">
      <c r="B27" s="8" t="s">
        <v>39</v>
      </c>
      <c r="C27" s="3"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>
        <f>(P27/8*12)</f>
        <v>0</v>
      </c>
    </row>
    <row r="28" spans="2:17" ht="12.75">
      <c r="B28" s="4"/>
      <c r="C28" s="3"/>
      <c r="D28" s="3"/>
      <c r="E28" s="3"/>
      <c r="F28" s="3"/>
      <c r="G28" s="3"/>
      <c r="H28" s="3"/>
      <c r="I28" s="3"/>
      <c r="J28" s="3"/>
      <c r="K28" s="3" t="s">
        <v>41</v>
      </c>
      <c r="L28" s="3"/>
      <c r="M28" s="3"/>
      <c r="N28" s="3"/>
      <c r="O28" s="3"/>
      <c r="P28" s="3"/>
      <c r="Q28" s="3"/>
    </row>
    <row r="29" spans="2:17" ht="12.75">
      <c r="B29" s="41" t="s">
        <v>13</v>
      </c>
      <c r="C29" s="37">
        <f aca="true" t="shared" si="2" ref="C29:P29">SUM(C25:C27)</f>
        <v>4</v>
      </c>
      <c r="D29" s="37">
        <f t="shared" si="2"/>
        <v>0</v>
      </c>
      <c r="E29" s="37">
        <f t="shared" si="2"/>
        <v>0</v>
      </c>
      <c r="F29" s="37">
        <f t="shared" si="2"/>
        <v>0</v>
      </c>
      <c r="G29" s="37">
        <f t="shared" si="2"/>
        <v>0</v>
      </c>
      <c r="H29" s="37">
        <f t="shared" si="2"/>
        <v>0</v>
      </c>
      <c r="I29" s="37">
        <f t="shared" si="2"/>
        <v>0</v>
      </c>
      <c r="J29" s="37">
        <f t="shared" si="2"/>
        <v>0</v>
      </c>
      <c r="K29" s="37">
        <f t="shared" si="2"/>
        <v>0</v>
      </c>
      <c r="L29" s="37">
        <f t="shared" si="2"/>
        <v>0</v>
      </c>
      <c r="M29" s="37">
        <f t="shared" si="2"/>
        <v>0</v>
      </c>
      <c r="N29" s="37">
        <f t="shared" si="2"/>
        <v>0</v>
      </c>
      <c r="O29" s="37">
        <f t="shared" si="2"/>
        <v>0</v>
      </c>
      <c r="P29" s="42">
        <f t="shared" si="2"/>
        <v>0</v>
      </c>
      <c r="Q29" s="38">
        <f>(P29/8*12)</f>
        <v>0</v>
      </c>
    </row>
    <row r="37" spans="2:16" ht="12.7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2:16" ht="12.7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40" spans="2:16" ht="12.75">
      <c r="B40" s="59" t="s">
        <v>32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2:16" ht="12.75">
      <c r="B41" s="59" t="s">
        <v>24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2:16" ht="12.75">
      <c r="B42" s="60" t="s">
        <v>138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4" spans="2:17" ht="12.75">
      <c r="B44" s="40" t="s">
        <v>113</v>
      </c>
      <c r="C44" s="37" t="s">
        <v>4</v>
      </c>
      <c r="D44" s="37" t="s">
        <v>5</v>
      </c>
      <c r="E44" s="37" t="s">
        <v>6</v>
      </c>
      <c r="F44" s="37" t="s">
        <v>7</v>
      </c>
      <c r="G44" s="37" t="s">
        <v>8</v>
      </c>
      <c r="H44" s="37" t="s">
        <v>7</v>
      </c>
      <c r="I44" s="37" t="s">
        <v>9</v>
      </c>
      <c r="J44" s="37" t="s">
        <v>9</v>
      </c>
      <c r="K44" s="37" t="s">
        <v>8</v>
      </c>
      <c r="L44" s="37" t="s">
        <v>10</v>
      </c>
      <c r="M44" s="37" t="s">
        <v>11</v>
      </c>
      <c r="N44" s="37" t="s">
        <v>12</v>
      </c>
      <c r="O44" s="37" t="s">
        <v>4</v>
      </c>
      <c r="P44" s="37" t="s">
        <v>13</v>
      </c>
      <c r="Q44" s="38" t="s">
        <v>26</v>
      </c>
    </row>
    <row r="45" spans="2:17" ht="12.75">
      <c r="B45" s="1"/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 t="s">
        <v>27</v>
      </c>
    </row>
    <row r="46" spans="2:17" ht="12.75">
      <c r="B46" s="8" t="s">
        <v>44</v>
      </c>
      <c r="C46" s="3"/>
      <c r="D46" s="3">
        <v>0</v>
      </c>
      <c r="E46" s="3">
        <v>0</v>
      </c>
      <c r="F46" s="3">
        <v>2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2">
        <f aca="true" t="shared" si="3" ref="P46:P60">SUM(C46:O46)</f>
        <v>3</v>
      </c>
      <c r="Q46" s="3">
        <f>(P46/7*12)</f>
        <v>5.142857142857142</v>
      </c>
    </row>
    <row r="47" spans="2:17" ht="12.75">
      <c r="B47" s="8" t="s">
        <v>101</v>
      </c>
      <c r="C47" s="3"/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2">
        <f t="shared" si="3"/>
        <v>1</v>
      </c>
      <c r="Q47" s="3">
        <f>(P47/7*12)</f>
        <v>1.7142857142857142</v>
      </c>
    </row>
    <row r="48" spans="2:17" ht="12.75">
      <c r="B48" s="8" t="s">
        <v>36</v>
      </c>
      <c r="C48" s="3"/>
      <c r="D48" s="3">
        <v>0</v>
      </c>
      <c r="E48" s="3">
        <v>1</v>
      </c>
      <c r="F48" s="3">
        <v>1</v>
      </c>
      <c r="G48" s="3">
        <v>0</v>
      </c>
      <c r="H48" s="3">
        <v>1</v>
      </c>
      <c r="I48" s="3">
        <v>2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2">
        <f t="shared" si="3"/>
        <v>6</v>
      </c>
      <c r="Q48" s="3"/>
    </row>
    <row r="49" spans="2:17" ht="12.75">
      <c r="B49" s="8" t="s">
        <v>34</v>
      </c>
      <c r="C49" s="3"/>
      <c r="D49" s="3">
        <v>1</v>
      </c>
      <c r="E49" s="3">
        <v>3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2">
        <f t="shared" si="3"/>
        <v>5</v>
      </c>
      <c r="Q49" s="3">
        <f>(P49/7*12)</f>
        <v>8.571428571428571</v>
      </c>
    </row>
    <row r="50" spans="2:17" ht="12.75">
      <c r="B50" s="8" t="s">
        <v>35</v>
      </c>
      <c r="C50" s="3"/>
      <c r="D50" s="3">
        <v>4</v>
      </c>
      <c r="E50" s="3">
        <v>0</v>
      </c>
      <c r="F50" s="3">
        <v>2</v>
      </c>
      <c r="G50" s="3">
        <v>0</v>
      </c>
      <c r="H50" s="3">
        <v>1</v>
      </c>
      <c r="I50" s="3">
        <v>2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2">
        <f t="shared" si="3"/>
        <v>10</v>
      </c>
      <c r="Q50" s="3"/>
    </row>
    <row r="51" spans="2:17" ht="12.75">
      <c r="B51" s="8" t="s">
        <v>42</v>
      </c>
      <c r="C51" s="3"/>
      <c r="D51" s="3">
        <v>0</v>
      </c>
      <c r="E51" s="3">
        <v>0</v>
      </c>
      <c r="F51" s="3">
        <v>0</v>
      </c>
      <c r="G51" s="3">
        <v>2</v>
      </c>
      <c r="H51" s="3">
        <v>0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2">
        <f t="shared" si="3"/>
        <v>3</v>
      </c>
      <c r="Q51" s="3">
        <f aca="true" t="shared" si="4" ref="Q51:Q61">(P51/7*12)</f>
        <v>5.142857142857142</v>
      </c>
    </row>
    <row r="52" spans="2:17" ht="12.75">
      <c r="B52" s="8" t="s">
        <v>114</v>
      </c>
      <c r="C52" s="3"/>
      <c r="D52" s="3">
        <v>0</v>
      </c>
      <c r="E52" s="3">
        <v>0</v>
      </c>
      <c r="F52" s="3">
        <v>1</v>
      </c>
      <c r="G52" s="3">
        <v>0</v>
      </c>
      <c r="H52" s="3">
        <v>1</v>
      </c>
      <c r="I52" s="3">
        <v>1</v>
      </c>
      <c r="J52" s="3">
        <v>0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2">
        <f t="shared" si="3"/>
        <v>4</v>
      </c>
      <c r="Q52" s="3">
        <f t="shared" si="4"/>
        <v>6.857142857142857</v>
      </c>
    </row>
    <row r="53" spans="2:17" ht="12.75">
      <c r="B53" s="8" t="s">
        <v>49</v>
      </c>
      <c r="C53" s="3"/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2">
        <f t="shared" si="3"/>
        <v>0</v>
      </c>
      <c r="Q53" s="3">
        <f t="shared" si="4"/>
        <v>0</v>
      </c>
    </row>
    <row r="54" spans="2:17" ht="12.75">
      <c r="B54" s="8" t="s">
        <v>73</v>
      </c>
      <c r="C54" s="3"/>
      <c r="D54" s="3">
        <v>1</v>
      </c>
      <c r="E54" s="3">
        <v>0</v>
      </c>
      <c r="F54" s="3">
        <v>0</v>
      </c>
      <c r="G54" s="3">
        <v>0</v>
      </c>
      <c r="H54" s="3">
        <v>2</v>
      </c>
      <c r="I54" s="3">
        <v>0</v>
      </c>
      <c r="J54" s="3">
        <v>0</v>
      </c>
      <c r="K54" s="3">
        <v>0</v>
      </c>
      <c r="L54" s="3">
        <v>0</v>
      </c>
      <c r="M54" s="3">
        <v>1</v>
      </c>
      <c r="N54" s="3">
        <v>0</v>
      </c>
      <c r="O54" s="3">
        <v>0</v>
      </c>
      <c r="P54" s="2">
        <f t="shared" si="3"/>
        <v>4</v>
      </c>
      <c r="Q54" s="3"/>
    </row>
    <row r="55" spans="2:17" ht="12.75">
      <c r="B55" s="8" t="s">
        <v>37</v>
      </c>
      <c r="C55" s="3"/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1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2">
        <f t="shared" si="3"/>
        <v>0</v>
      </c>
      <c r="Q55" s="3">
        <f t="shared" si="4"/>
        <v>0</v>
      </c>
    </row>
    <row r="56" spans="2:17" ht="12.75">
      <c r="B56" s="8" t="s">
        <v>50</v>
      </c>
      <c r="C56" s="2"/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4</v>
      </c>
      <c r="N56" s="3">
        <v>0</v>
      </c>
      <c r="O56" s="3">
        <v>0</v>
      </c>
      <c r="P56" s="2">
        <f t="shared" si="3"/>
        <v>4</v>
      </c>
      <c r="Q56" s="3">
        <f t="shared" si="4"/>
        <v>6.857142857142857</v>
      </c>
    </row>
    <row r="57" spans="2:17" ht="12.75">
      <c r="B57" s="10" t="s">
        <v>111</v>
      </c>
      <c r="C57" s="3"/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2">
        <f t="shared" si="3"/>
        <v>1</v>
      </c>
      <c r="Q57" s="3">
        <f t="shared" si="4"/>
        <v>1.7142857142857142</v>
      </c>
    </row>
    <row r="58" spans="2:17" ht="12.75">
      <c r="B58" s="8" t="s">
        <v>30</v>
      </c>
      <c r="C58" s="3"/>
      <c r="D58" s="3">
        <v>1</v>
      </c>
      <c r="E58" s="3">
        <v>0</v>
      </c>
      <c r="F58" s="3">
        <v>1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2">
        <f t="shared" si="3"/>
        <v>2</v>
      </c>
      <c r="Q58" s="3">
        <f t="shared" si="4"/>
        <v>3.4285714285714284</v>
      </c>
    </row>
    <row r="59" spans="2:17" ht="12.75">
      <c r="B59" s="8" t="s">
        <v>51</v>
      </c>
      <c r="C59" s="3"/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2">
        <f t="shared" si="3"/>
        <v>0</v>
      </c>
      <c r="Q59" s="3">
        <f t="shared" si="4"/>
        <v>0</v>
      </c>
    </row>
    <row r="60" spans="2:17" ht="12.75">
      <c r="B60" s="1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2">
        <f t="shared" si="3"/>
        <v>0</v>
      </c>
      <c r="Q60" s="3">
        <f t="shared" si="4"/>
        <v>0</v>
      </c>
    </row>
    <row r="61" spans="2:17" ht="12.75">
      <c r="B61" s="44" t="s">
        <v>20</v>
      </c>
      <c r="C61" s="37">
        <f aca="true" t="shared" si="5" ref="C61:P61">SUM(C46:C60)</f>
        <v>0</v>
      </c>
      <c r="D61" s="37">
        <f t="shared" si="5"/>
        <v>7</v>
      </c>
      <c r="E61" s="37">
        <f t="shared" si="5"/>
        <v>4</v>
      </c>
      <c r="F61" s="37">
        <f t="shared" si="5"/>
        <v>8</v>
      </c>
      <c r="G61" s="37">
        <f t="shared" si="5"/>
        <v>2</v>
      </c>
      <c r="H61" s="37">
        <f t="shared" si="5"/>
        <v>5</v>
      </c>
      <c r="I61" s="37">
        <f t="shared" si="5"/>
        <v>5</v>
      </c>
      <c r="J61" s="37">
        <f t="shared" si="5"/>
        <v>0</v>
      </c>
      <c r="K61" s="37">
        <f t="shared" si="5"/>
        <v>4</v>
      </c>
      <c r="L61" s="37">
        <f t="shared" si="5"/>
        <v>1</v>
      </c>
      <c r="M61" s="37">
        <f t="shared" si="5"/>
        <v>6</v>
      </c>
      <c r="N61" s="37">
        <f t="shared" si="5"/>
        <v>1</v>
      </c>
      <c r="O61" s="37">
        <f t="shared" si="5"/>
        <v>0</v>
      </c>
      <c r="P61" s="37">
        <f t="shared" si="5"/>
        <v>43</v>
      </c>
      <c r="Q61" s="38">
        <f t="shared" si="4"/>
        <v>73.71428571428572</v>
      </c>
    </row>
    <row r="62" spans="2:17" ht="12.75">
      <c r="B62" s="8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2.75">
      <c r="B63" s="8" t="s">
        <v>21</v>
      </c>
      <c r="C63" s="3"/>
      <c r="D63" s="3">
        <v>3</v>
      </c>
      <c r="E63" s="3">
        <v>3</v>
      </c>
      <c r="F63" s="3">
        <v>0</v>
      </c>
      <c r="G63" s="3">
        <v>0</v>
      </c>
      <c r="H63" s="3">
        <v>0</v>
      </c>
      <c r="I63" s="3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f>SUM(C63:O63)</f>
        <v>7</v>
      </c>
      <c r="Q63" s="3">
        <f>(P63/7*12)</f>
        <v>12</v>
      </c>
    </row>
    <row r="64" spans="2:17" ht="12.75"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2.75">
      <c r="B65" s="41" t="s">
        <v>13</v>
      </c>
      <c r="C65" s="37">
        <f aca="true" t="shared" si="6" ref="C65:P65">SUM(C61:C63)</f>
        <v>0</v>
      </c>
      <c r="D65" s="37">
        <f t="shared" si="6"/>
        <v>10</v>
      </c>
      <c r="E65" s="37">
        <f t="shared" si="6"/>
        <v>7</v>
      </c>
      <c r="F65" s="37">
        <f t="shared" si="6"/>
        <v>8</v>
      </c>
      <c r="G65" s="37">
        <f t="shared" si="6"/>
        <v>2</v>
      </c>
      <c r="H65" s="37">
        <f t="shared" si="6"/>
        <v>5</v>
      </c>
      <c r="I65" s="37">
        <f t="shared" si="6"/>
        <v>6</v>
      </c>
      <c r="J65" s="37">
        <f t="shared" si="6"/>
        <v>0</v>
      </c>
      <c r="K65" s="37">
        <f t="shared" si="6"/>
        <v>4</v>
      </c>
      <c r="L65" s="37">
        <f t="shared" si="6"/>
        <v>1</v>
      </c>
      <c r="M65" s="37">
        <f t="shared" si="6"/>
        <v>6</v>
      </c>
      <c r="N65" s="37">
        <f t="shared" si="6"/>
        <v>1</v>
      </c>
      <c r="O65" s="37">
        <f t="shared" si="6"/>
        <v>0</v>
      </c>
      <c r="P65" s="42">
        <f t="shared" si="6"/>
        <v>50</v>
      </c>
      <c r="Q65" s="38">
        <f>(P65/7*12)</f>
        <v>85.71428571428572</v>
      </c>
    </row>
  </sheetData>
  <sheetProtection/>
  <mergeCells count="8">
    <mergeCell ref="B41:P41"/>
    <mergeCell ref="B42:P42"/>
    <mergeCell ref="B1:P1"/>
    <mergeCell ref="B2:P2"/>
    <mergeCell ref="B4:P4"/>
    <mergeCell ref="B5:P5"/>
    <mergeCell ref="B6:P6"/>
    <mergeCell ref="B40:P40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1:Q44"/>
  <sheetViews>
    <sheetView zoomScalePageLayoutView="0" workbookViewId="0" topLeftCell="A1">
      <selection activeCell="K20" sqref="K20"/>
    </sheetView>
  </sheetViews>
  <sheetFormatPr defaultColWidth="11.57421875" defaultRowHeight="12.75"/>
  <cols>
    <col min="1" max="1" width="9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7.42187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421875" style="0" customWidth="1"/>
    <col min="17" max="17" width="7.28125" style="0" customWidth="1"/>
  </cols>
  <sheetData>
    <row r="1" spans="2:16" ht="12.75">
      <c r="B1" s="61" t="s">
        <v>99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2:16" ht="12.7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6" ht="12.75">
      <c r="B3" s="61" t="s">
        <v>100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2:16" ht="12.75">
      <c r="B4" s="59" t="s">
        <v>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60" t="s">
        <v>139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2:10" ht="18.75">
      <c r="B6" s="15" t="s">
        <v>45</v>
      </c>
      <c r="H6" s="16"/>
      <c r="I6" s="15" t="s">
        <v>122</v>
      </c>
      <c r="J6" s="16"/>
    </row>
    <row r="7" spans="2:17" ht="12.75">
      <c r="B7" s="40"/>
      <c r="C7" s="37" t="s">
        <v>4</v>
      </c>
      <c r="D7" s="37" t="s">
        <v>5</v>
      </c>
      <c r="E7" s="37" t="s">
        <v>6</v>
      </c>
      <c r="F7" s="37" t="s">
        <v>7</v>
      </c>
      <c r="G7" s="37" t="s">
        <v>8</v>
      </c>
      <c r="H7" s="37" t="s">
        <v>7</v>
      </c>
      <c r="I7" s="37" t="s">
        <v>9</v>
      </c>
      <c r="J7" s="37" t="s">
        <v>9</v>
      </c>
      <c r="K7" s="37" t="s">
        <v>8</v>
      </c>
      <c r="L7" s="37" t="s">
        <v>10</v>
      </c>
      <c r="M7" s="37" t="s">
        <v>11</v>
      </c>
      <c r="N7" s="37" t="s">
        <v>12</v>
      </c>
      <c r="O7" s="37" t="s">
        <v>4</v>
      </c>
      <c r="P7" s="37" t="s">
        <v>13</v>
      </c>
      <c r="Q7" s="38"/>
    </row>
    <row r="8" spans="2:17" ht="12.75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</row>
    <row r="9" spans="2:17" ht="12.75">
      <c r="B9" s="4" t="s">
        <v>17</v>
      </c>
      <c r="C9" s="3"/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f aca="true" t="shared" si="0" ref="P9:P14">SUM(C9:O9)</f>
        <v>0</v>
      </c>
      <c r="Q9" s="3"/>
    </row>
    <row r="10" spans="2:17" ht="12.75">
      <c r="B10" s="4" t="s">
        <v>18</v>
      </c>
      <c r="C10" s="3"/>
      <c r="D10" s="3">
        <v>6</v>
      </c>
      <c r="E10" s="3">
        <v>4</v>
      </c>
      <c r="F10" s="3">
        <v>8</v>
      </c>
      <c r="G10" s="3">
        <v>2</v>
      </c>
      <c r="H10" s="3">
        <v>5</v>
      </c>
      <c r="I10" s="3">
        <v>5</v>
      </c>
      <c r="J10" s="3">
        <v>0</v>
      </c>
      <c r="K10" s="3">
        <v>4</v>
      </c>
      <c r="L10" s="3">
        <v>1</v>
      </c>
      <c r="M10" s="3">
        <v>6</v>
      </c>
      <c r="N10" s="3">
        <v>1</v>
      </c>
      <c r="O10" s="3">
        <v>0</v>
      </c>
      <c r="P10" s="3">
        <f t="shared" si="0"/>
        <v>42</v>
      </c>
      <c r="Q10" s="3"/>
    </row>
    <row r="11" spans="2:17" ht="12.75">
      <c r="B11" s="4" t="s">
        <v>52</v>
      </c>
      <c r="C11" s="3"/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f t="shared" si="0"/>
        <v>1</v>
      </c>
      <c r="Q11" s="3"/>
    </row>
    <row r="12" spans="2:17" ht="12.75">
      <c r="B12" s="4" t="s">
        <v>53</v>
      </c>
      <c r="C12" s="3"/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f t="shared" si="0"/>
        <v>0</v>
      </c>
      <c r="Q12" s="3"/>
    </row>
    <row r="13" spans="2:17" ht="12.75">
      <c r="B13" s="4" t="s">
        <v>19</v>
      </c>
      <c r="C13" s="3"/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f t="shared" si="0"/>
        <v>0</v>
      </c>
      <c r="Q13" s="3"/>
    </row>
    <row r="14" spans="2:17" ht="12.75">
      <c r="B14" s="5" t="s">
        <v>20</v>
      </c>
      <c r="C14" s="2">
        <f aca="true" t="shared" si="1" ref="C14:O14">SUM(C9:C13)</f>
        <v>0</v>
      </c>
      <c r="D14" s="2">
        <f t="shared" si="1"/>
        <v>7</v>
      </c>
      <c r="E14" s="2">
        <f t="shared" si="1"/>
        <v>4</v>
      </c>
      <c r="F14" s="2">
        <f t="shared" si="1"/>
        <v>8</v>
      </c>
      <c r="G14" s="2">
        <f t="shared" si="1"/>
        <v>2</v>
      </c>
      <c r="H14" s="2">
        <f t="shared" si="1"/>
        <v>5</v>
      </c>
      <c r="I14" s="2">
        <f t="shared" si="1"/>
        <v>5</v>
      </c>
      <c r="J14" s="2">
        <f t="shared" si="1"/>
        <v>0</v>
      </c>
      <c r="K14" s="2">
        <f t="shared" si="1"/>
        <v>4</v>
      </c>
      <c r="L14" s="2">
        <f t="shared" si="1"/>
        <v>1</v>
      </c>
      <c r="M14" s="2">
        <f t="shared" si="1"/>
        <v>6</v>
      </c>
      <c r="N14" s="2">
        <f t="shared" si="1"/>
        <v>1</v>
      </c>
      <c r="O14" s="2">
        <f t="shared" si="1"/>
        <v>0</v>
      </c>
      <c r="P14" s="2">
        <f t="shared" si="0"/>
        <v>43</v>
      </c>
      <c r="Q14" s="1"/>
    </row>
    <row r="15" spans="2:17" ht="12.75"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2.75">
      <c r="B16" s="39" t="s">
        <v>39</v>
      </c>
      <c r="C16" s="3"/>
      <c r="D16" s="3">
        <v>3</v>
      </c>
      <c r="E16" s="3">
        <v>3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f>SUM(C16:O16)</f>
        <v>7</v>
      </c>
      <c r="Q16" s="3"/>
    </row>
    <row r="17" spans="2:17" ht="12.75">
      <c r="B17" s="6" t="s">
        <v>13</v>
      </c>
      <c r="C17" s="2">
        <f aca="true" t="shared" si="2" ref="C17:P17">SUM(C14:C16)</f>
        <v>0</v>
      </c>
      <c r="D17" s="2">
        <f t="shared" si="2"/>
        <v>10</v>
      </c>
      <c r="E17" s="2">
        <f t="shared" si="2"/>
        <v>7</v>
      </c>
      <c r="F17" s="2">
        <f t="shared" si="2"/>
        <v>8</v>
      </c>
      <c r="G17" s="2">
        <f t="shared" si="2"/>
        <v>2</v>
      </c>
      <c r="H17" s="2">
        <f t="shared" si="2"/>
        <v>5</v>
      </c>
      <c r="I17" s="2">
        <f t="shared" si="2"/>
        <v>6</v>
      </c>
      <c r="J17" s="2">
        <f t="shared" si="2"/>
        <v>0</v>
      </c>
      <c r="K17" s="2">
        <f t="shared" si="2"/>
        <v>4</v>
      </c>
      <c r="L17" s="2">
        <f t="shared" si="2"/>
        <v>1</v>
      </c>
      <c r="M17" s="2">
        <f t="shared" si="2"/>
        <v>6</v>
      </c>
      <c r="N17" s="2">
        <f t="shared" si="2"/>
        <v>1</v>
      </c>
      <c r="O17" s="2">
        <f t="shared" si="2"/>
        <v>0</v>
      </c>
      <c r="P17" s="2">
        <f t="shared" si="2"/>
        <v>50</v>
      </c>
      <c r="Q17" s="12"/>
    </row>
    <row r="18" spans="2:17" ht="12.75"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4"/>
    </row>
    <row r="19" spans="2:17" ht="12.75"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</row>
    <row r="20" ht="18.75">
      <c r="B20" s="15" t="s">
        <v>46</v>
      </c>
    </row>
    <row r="21" spans="2:16" ht="12.75">
      <c r="B21" s="40"/>
      <c r="C21" s="37" t="s">
        <v>4</v>
      </c>
      <c r="D21" s="37" t="s">
        <v>5</v>
      </c>
      <c r="E21" s="37" t="s">
        <v>6</v>
      </c>
      <c r="F21" s="37" t="s">
        <v>7</v>
      </c>
      <c r="G21" s="37" t="s">
        <v>8</v>
      </c>
      <c r="H21" s="37" t="s">
        <v>7</v>
      </c>
      <c r="I21" s="37" t="s">
        <v>9</v>
      </c>
      <c r="J21" s="37" t="s">
        <v>9</v>
      </c>
      <c r="K21" s="37" t="s">
        <v>8</v>
      </c>
      <c r="L21" s="37" t="s">
        <v>10</v>
      </c>
      <c r="M21" s="37" t="s">
        <v>11</v>
      </c>
      <c r="N21" s="37" t="s">
        <v>12</v>
      </c>
      <c r="O21" s="37" t="s">
        <v>4</v>
      </c>
      <c r="P21" s="37" t="s">
        <v>13</v>
      </c>
    </row>
    <row r="22" spans="2:16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12.75">
      <c r="B23" s="4" t="s">
        <v>17</v>
      </c>
      <c r="C23" s="3"/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f aca="true" t="shared" si="3" ref="P23:P28">SUM(C23:O23)</f>
        <v>0</v>
      </c>
    </row>
    <row r="24" spans="2:16" ht="12.75">
      <c r="B24" s="4" t="s">
        <v>18</v>
      </c>
      <c r="C24" s="3"/>
      <c r="D24" s="3">
        <v>6</v>
      </c>
      <c r="E24" s="3">
        <v>4</v>
      </c>
      <c r="F24" s="3">
        <v>8</v>
      </c>
      <c r="G24" s="3">
        <v>2</v>
      </c>
      <c r="H24" s="3">
        <v>5</v>
      </c>
      <c r="I24" s="3">
        <v>5</v>
      </c>
      <c r="J24" s="3">
        <v>0</v>
      </c>
      <c r="K24" s="3">
        <v>4</v>
      </c>
      <c r="L24" s="3">
        <v>1</v>
      </c>
      <c r="M24" s="3">
        <v>6</v>
      </c>
      <c r="N24" s="3">
        <v>1</v>
      </c>
      <c r="O24" s="3">
        <v>0</v>
      </c>
      <c r="P24" s="3">
        <f t="shared" si="3"/>
        <v>42</v>
      </c>
    </row>
    <row r="25" spans="2:16" ht="12.75">
      <c r="B25" s="4" t="s">
        <v>52</v>
      </c>
      <c r="C25" s="3"/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f t="shared" si="3"/>
        <v>1</v>
      </c>
    </row>
    <row r="26" spans="2:16" ht="12.75">
      <c r="B26" s="4" t="s">
        <v>53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f t="shared" si="3"/>
        <v>0</v>
      </c>
    </row>
    <row r="27" spans="2:16" ht="12.75">
      <c r="B27" s="4" t="s">
        <v>19</v>
      </c>
      <c r="C27" s="3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f t="shared" si="3"/>
        <v>0</v>
      </c>
    </row>
    <row r="28" spans="2:16" ht="12.75">
      <c r="B28" s="5" t="s">
        <v>20</v>
      </c>
      <c r="C28" s="2"/>
      <c r="D28" s="2">
        <f aca="true" t="shared" si="4" ref="D28:O28">SUM(D23:D27)</f>
        <v>7</v>
      </c>
      <c r="E28" s="2">
        <f t="shared" si="4"/>
        <v>4</v>
      </c>
      <c r="F28" s="2">
        <f t="shared" si="4"/>
        <v>8</v>
      </c>
      <c r="G28" s="2">
        <f t="shared" si="4"/>
        <v>2</v>
      </c>
      <c r="H28" s="2">
        <f t="shared" si="4"/>
        <v>5</v>
      </c>
      <c r="I28" s="2">
        <f t="shared" si="4"/>
        <v>5</v>
      </c>
      <c r="J28" s="2">
        <f t="shared" si="4"/>
        <v>0</v>
      </c>
      <c r="K28" s="2">
        <f t="shared" si="4"/>
        <v>4</v>
      </c>
      <c r="L28" s="2">
        <f t="shared" si="4"/>
        <v>1</v>
      </c>
      <c r="M28" s="2">
        <f t="shared" si="4"/>
        <v>6</v>
      </c>
      <c r="N28" s="2">
        <f t="shared" si="4"/>
        <v>1</v>
      </c>
      <c r="O28" s="2">
        <f t="shared" si="4"/>
        <v>0</v>
      </c>
      <c r="P28" s="2">
        <f t="shared" si="3"/>
        <v>43</v>
      </c>
    </row>
    <row r="29" spans="2:16" ht="12.75"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2:16" ht="12.75">
      <c r="B30" s="39" t="s">
        <v>39</v>
      </c>
      <c r="C30" s="3"/>
      <c r="D30" s="3">
        <v>3</v>
      </c>
      <c r="E30" s="3">
        <v>3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f>SUM(C30:O30)</f>
        <v>7</v>
      </c>
    </row>
    <row r="31" spans="2:16" ht="12.75">
      <c r="B31" s="6" t="s">
        <v>13</v>
      </c>
      <c r="C31" s="2"/>
      <c r="D31" s="2">
        <f aca="true" t="shared" si="5" ref="D31:P31">SUM(D28:D30)</f>
        <v>10</v>
      </c>
      <c r="E31" s="2">
        <f t="shared" si="5"/>
        <v>7</v>
      </c>
      <c r="F31" s="2">
        <f t="shared" si="5"/>
        <v>8</v>
      </c>
      <c r="G31" s="2">
        <f t="shared" si="5"/>
        <v>2</v>
      </c>
      <c r="H31" s="2">
        <f t="shared" si="5"/>
        <v>5</v>
      </c>
      <c r="I31" s="2">
        <f t="shared" si="5"/>
        <v>6</v>
      </c>
      <c r="J31" s="2">
        <f t="shared" si="5"/>
        <v>0</v>
      </c>
      <c r="K31" s="2">
        <f t="shared" si="5"/>
        <v>4</v>
      </c>
      <c r="L31" s="2">
        <f t="shared" si="5"/>
        <v>1</v>
      </c>
      <c r="M31" s="2">
        <f t="shared" si="5"/>
        <v>6</v>
      </c>
      <c r="N31" s="2">
        <f t="shared" si="5"/>
        <v>1</v>
      </c>
      <c r="O31" s="2">
        <f t="shared" si="5"/>
        <v>0</v>
      </c>
      <c r="P31" s="2">
        <f t="shared" si="5"/>
        <v>50</v>
      </c>
    </row>
    <row r="33" ht="18.75">
      <c r="B33" s="15" t="s">
        <v>47</v>
      </c>
    </row>
    <row r="34" spans="2:16" ht="12.75">
      <c r="B34" s="40"/>
      <c r="C34" s="37" t="s">
        <v>4</v>
      </c>
      <c r="D34" s="37" t="s">
        <v>5</v>
      </c>
      <c r="E34" s="37" t="s">
        <v>6</v>
      </c>
      <c r="F34" s="37" t="s">
        <v>7</v>
      </c>
      <c r="G34" s="37" t="s">
        <v>8</v>
      </c>
      <c r="H34" s="37" t="s">
        <v>7</v>
      </c>
      <c r="I34" s="37" t="s">
        <v>9</v>
      </c>
      <c r="J34" s="37" t="s">
        <v>9</v>
      </c>
      <c r="K34" s="37" t="s">
        <v>8</v>
      </c>
      <c r="L34" s="37" t="s">
        <v>10</v>
      </c>
      <c r="M34" s="37" t="s">
        <v>11</v>
      </c>
      <c r="N34" s="37" t="s">
        <v>12</v>
      </c>
      <c r="O34" s="37" t="s">
        <v>4</v>
      </c>
      <c r="P34" s="37" t="s">
        <v>13</v>
      </c>
    </row>
    <row r="35" spans="2:16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12.75">
      <c r="B36" s="4" t="s">
        <v>17</v>
      </c>
      <c r="C36" s="3"/>
      <c r="D36" s="3">
        <f aca="true" t="shared" si="6" ref="D36:O40">(D9-D23)</f>
        <v>0</v>
      </c>
      <c r="E36" s="3">
        <f t="shared" si="6"/>
        <v>0</v>
      </c>
      <c r="F36" s="3">
        <f t="shared" si="6"/>
        <v>0</v>
      </c>
      <c r="G36" s="3">
        <f>(G9-G23)</f>
        <v>0</v>
      </c>
      <c r="H36" s="3">
        <f t="shared" si="6"/>
        <v>0</v>
      </c>
      <c r="I36" s="3">
        <f t="shared" si="6"/>
        <v>0</v>
      </c>
      <c r="J36" s="3">
        <f t="shared" si="6"/>
        <v>0</v>
      </c>
      <c r="K36" s="3">
        <f t="shared" si="6"/>
        <v>0</v>
      </c>
      <c r="L36" s="3">
        <f t="shared" si="6"/>
        <v>0</v>
      </c>
      <c r="M36" s="3">
        <f t="shared" si="6"/>
        <v>0</v>
      </c>
      <c r="N36" s="3">
        <f t="shared" si="6"/>
        <v>0</v>
      </c>
      <c r="O36" s="3">
        <f t="shared" si="6"/>
        <v>0</v>
      </c>
      <c r="P36" s="3">
        <f aca="true" t="shared" si="7" ref="P36:P41">SUM(C36:O36)</f>
        <v>0</v>
      </c>
    </row>
    <row r="37" spans="2:16" ht="12.75">
      <c r="B37" s="4" t="s">
        <v>18</v>
      </c>
      <c r="C37" s="3"/>
      <c r="D37" s="3">
        <f t="shared" si="6"/>
        <v>0</v>
      </c>
      <c r="E37" s="3">
        <f t="shared" si="6"/>
        <v>0</v>
      </c>
      <c r="F37" s="3">
        <f t="shared" si="6"/>
        <v>0</v>
      </c>
      <c r="G37" s="3">
        <f>(G10-G24)</f>
        <v>0</v>
      </c>
      <c r="H37" s="3">
        <f t="shared" si="6"/>
        <v>0</v>
      </c>
      <c r="I37" s="3">
        <f t="shared" si="6"/>
        <v>0</v>
      </c>
      <c r="J37" s="3">
        <f t="shared" si="6"/>
        <v>0</v>
      </c>
      <c r="K37" s="3">
        <f t="shared" si="6"/>
        <v>0</v>
      </c>
      <c r="L37" s="3">
        <f t="shared" si="6"/>
        <v>0</v>
      </c>
      <c r="M37" s="3">
        <f t="shared" si="6"/>
        <v>0</v>
      </c>
      <c r="N37" s="3">
        <f t="shared" si="6"/>
        <v>0</v>
      </c>
      <c r="O37" s="3">
        <f t="shared" si="6"/>
        <v>0</v>
      </c>
      <c r="P37" s="3">
        <f t="shared" si="7"/>
        <v>0</v>
      </c>
    </row>
    <row r="38" spans="2:16" ht="12.75">
      <c r="B38" s="4" t="s">
        <v>52</v>
      </c>
      <c r="C38" s="3"/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>(G11-G25)</f>
        <v>0</v>
      </c>
      <c r="H38" s="3">
        <f t="shared" si="6"/>
        <v>0</v>
      </c>
      <c r="I38" s="3">
        <f t="shared" si="6"/>
        <v>0</v>
      </c>
      <c r="J38" s="3">
        <f t="shared" si="6"/>
        <v>0</v>
      </c>
      <c r="K38" s="3">
        <f t="shared" si="6"/>
        <v>0</v>
      </c>
      <c r="L38" s="3">
        <f t="shared" si="6"/>
        <v>0</v>
      </c>
      <c r="M38" s="3">
        <f t="shared" si="6"/>
        <v>0</v>
      </c>
      <c r="N38" s="3">
        <f t="shared" si="6"/>
        <v>0</v>
      </c>
      <c r="O38" s="3">
        <f t="shared" si="6"/>
        <v>0</v>
      </c>
      <c r="P38" s="3">
        <f t="shared" si="7"/>
        <v>0</v>
      </c>
    </row>
    <row r="39" spans="2:16" ht="12.75">
      <c r="B39" s="4" t="s">
        <v>53</v>
      </c>
      <c r="C39" s="3"/>
      <c r="D39" s="3">
        <f t="shared" si="6"/>
        <v>0</v>
      </c>
      <c r="E39" s="3">
        <f t="shared" si="6"/>
        <v>0</v>
      </c>
      <c r="F39" s="3">
        <f t="shared" si="6"/>
        <v>0</v>
      </c>
      <c r="G39" s="3">
        <f>(G12-G26)</f>
        <v>0</v>
      </c>
      <c r="H39" s="3">
        <f t="shared" si="6"/>
        <v>0</v>
      </c>
      <c r="I39" s="3">
        <f t="shared" si="6"/>
        <v>0</v>
      </c>
      <c r="J39" s="3">
        <f t="shared" si="6"/>
        <v>0</v>
      </c>
      <c r="K39" s="3">
        <f t="shared" si="6"/>
        <v>0</v>
      </c>
      <c r="L39" s="3">
        <f t="shared" si="6"/>
        <v>0</v>
      </c>
      <c r="M39" s="3">
        <f t="shared" si="6"/>
        <v>0</v>
      </c>
      <c r="N39" s="3">
        <f t="shared" si="6"/>
        <v>0</v>
      </c>
      <c r="O39" s="3">
        <f t="shared" si="6"/>
        <v>0</v>
      </c>
      <c r="P39" s="3">
        <f t="shared" si="7"/>
        <v>0</v>
      </c>
    </row>
    <row r="40" spans="2:16" ht="12.75">
      <c r="B40" s="4" t="s">
        <v>19</v>
      </c>
      <c r="C40" s="3"/>
      <c r="D40" s="3">
        <f t="shared" si="6"/>
        <v>0</v>
      </c>
      <c r="E40" s="3">
        <f t="shared" si="6"/>
        <v>0</v>
      </c>
      <c r="F40" s="3">
        <f t="shared" si="6"/>
        <v>0</v>
      </c>
      <c r="G40" s="3">
        <f>(G13-G27)</f>
        <v>0</v>
      </c>
      <c r="H40" s="3">
        <f t="shared" si="6"/>
        <v>0</v>
      </c>
      <c r="I40" s="3">
        <f t="shared" si="6"/>
        <v>0</v>
      </c>
      <c r="J40" s="3">
        <f t="shared" si="6"/>
        <v>0</v>
      </c>
      <c r="K40" s="3">
        <f t="shared" si="6"/>
        <v>0</v>
      </c>
      <c r="L40" s="3">
        <f t="shared" si="6"/>
        <v>0</v>
      </c>
      <c r="M40" s="3">
        <f t="shared" si="6"/>
        <v>0</v>
      </c>
      <c r="N40" s="3">
        <f t="shared" si="6"/>
        <v>0</v>
      </c>
      <c r="O40" s="3">
        <f t="shared" si="6"/>
        <v>0</v>
      </c>
      <c r="P40" s="3">
        <f t="shared" si="7"/>
        <v>0</v>
      </c>
    </row>
    <row r="41" spans="2:16" ht="12.75">
      <c r="B41" s="5" t="s">
        <v>20</v>
      </c>
      <c r="C41" s="2"/>
      <c r="D41" s="2">
        <f aca="true" t="shared" si="8" ref="D41:O41">SUM(D36:D40)</f>
        <v>0</v>
      </c>
      <c r="E41" s="2">
        <f t="shared" si="8"/>
        <v>0</v>
      </c>
      <c r="F41" s="2">
        <f t="shared" si="8"/>
        <v>0</v>
      </c>
      <c r="G41" s="2">
        <f t="shared" si="8"/>
        <v>0</v>
      </c>
      <c r="H41" s="2">
        <f t="shared" si="8"/>
        <v>0</v>
      </c>
      <c r="I41" s="2">
        <f t="shared" si="8"/>
        <v>0</v>
      </c>
      <c r="J41" s="2">
        <f t="shared" si="8"/>
        <v>0</v>
      </c>
      <c r="K41" s="2">
        <f t="shared" si="8"/>
        <v>0</v>
      </c>
      <c r="L41" s="2">
        <f t="shared" si="8"/>
        <v>0</v>
      </c>
      <c r="M41" s="2">
        <f>(M14-M28)</f>
        <v>0</v>
      </c>
      <c r="N41" s="2">
        <f>(N14-N28)</f>
        <v>0</v>
      </c>
      <c r="O41" s="2">
        <f t="shared" si="8"/>
        <v>0</v>
      </c>
      <c r="P41" s="2">
        <f t="shared" si="7"/>
        <v>0</v>
      </c>
    </row>
    <row r="42" spans="2:16" ht="12.75"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12.75">
      <c r="B43" s="39" t="s">
        <v>39</v>
      </c>
      <c r="C43" s="3"/>
      <c r="D43" s="3">
        <f aca="true" t="shared" si="9" ref="D43:O43">(D16-D30)</f>
        <v>0</v>
      </c>
      <c r="E43" s="3">
        <f t="shared" si="9"/>
        <v>0</v>
      </c>
      <c r="F43" s="3">
        <f t="shared" si="9"/>
        <v>0</v>
      </c>
      <c r="G43" s="3">
        <f t="shared" si="9"/>
        <v>0</v>
      </c>
      <c r="H43" s="3">
        <f t="shared" si="9"/>
        <v>0</v>
      </c>
      <c r="I43" s="3">
        <f t="shared" si="9"/>
        <v>0</v>
      </c>
      <c r="J43" s="3">
        <f t="shared" si="9"/>
        <v>0</v>
      </c>
      <c r="K43" s="3">
        <f t="shared" si="9"/>
        <v>0</v>
      </c>
      <c r="L43" s="3">
        <f t="shared" si="9"/>
        <v>0</v>
      </c>
      <c r="M43" s="3">
        <f>(M16-M30)</f>
        <v>0</v>
      </c>
      <c r="N43" s="3">
        <f t="shared" si="9"/>
        <v>0</v>
      </c>
      <c r="O43" s="3">
        <f t="shared" si="9"/>
        <v>0</v>
      </c>
      <c r="P43" s="3">
        <f>SUM(C43:O43)</f>
        <v>0</v>
      </c>
    </row>
    <row r="44" spans="2:16" ht="12.75">
      <c r="B44" s="6" t="s">
        <v>13</v>
      </c>
      <c r="C44" s="2"/>
      <c r="D44" s="2">
        <f aca="true" t="shared" si="10" ref="D44:P44">SUM(D41:D43)</f>
        <v>0</v>
      </c>
      <c r="E44" s="2">
        <f t="shared" si="10"/>
        <v>0</v>
      </c>
      <c r="F44" s="2">
        <f t="shared" si="10"/>
        <v>0</v>
      </c>
      <c r="G44" s="2">
        <f t="shared" si="10"/>
        <v>0</v>
      </c>
      <c r="H44" s="2">
        <f t="shared" si="10"/>
        <v>0</v>
      </c>
      <c r="I44" s="2">
        <f t="shared" si="10"/>
        <v>0</v>
      </c>
      <c r="J44" s="2">
        <f t="shared" si="10"/>
        <v>0</v>
      </c>
      <c r="K44" s="2">
        <f t="shared" si="10"/>
        <v>0</v>
      </c>
      <c r="L44" s="2">
        <f t="shared" si="10"/>
        <v>0</v>
      </c>
      <c r="M44" s="2">
        <f t="shared" si="10"/>
        <v>0</v>
      </c>
      <c r="N44" s="2">
        <f t="shared" si="10"/>
        <v>0</v>
      </c>
      <c r="O44" s="2">
        <f t="shared" si="10"/>
        <v>0</v>
      </c>
      <c r="P44" s="2">
        <f t="shared" si="10"/>
        <v>0</v>
      </c>
    </row>
  </sheetData>
  <sheetProtection/>
  <mergeCells count="5">
    <mergeCell ref="B1:P1"/>
    <mergeCell ref="B2:P2"/>
    <mergeCell ref="B3:P3"/>
    <mergeCell ref="B4:P4"/>
    <mergeCell ref="B5:P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E1:J16"/>
  <sheetViews>
    <sheetView zoomScalePageLayoutView="0" workbookViewId="0" topLeftCell="A1">
      <selection activeCell="H32" sqref="H32"/>
    </sheetView>
  </sheetViews>
  <sheetFormatPr defaultColWidth="11.421875" defaultRowHeight="12.75"/>
  <cols>
    <col min="5" max="5" width="18.140625" style="0" customWidth="1"/>
    <col min="6" max="6" width="12.140625" style="0" customWidth="1"/>
    <col min="8" max="8" width="11.28125" style="0" customWidth="1"/>
  </cols>
  <sheetData>
    <row r="1" spans="5:9" ht="12.75">
      <c r="E1" s="61" t="s">
        <v>99</v>
      </c>
      <c r="F1" s="61"/>
      <c r="G1" s="61"/>
      <c r="H1" s="61"/>
      <c r="I1" s="61"/>
    </row>
    <row r="2" spans="5:9" ht="12.75">
      <c r="E2" s="60" t="s">
        <v>123</v>
      </c>
      <c r="F2" s="59"/>
      <c r="G2" s="59"/>
      <c r="H2" s="59"/>
      <c r="I2" s="59"/>
    </row>
    <row r="3" spans="5:10" ht="12.75">
      <c r="E3" s="62" t="s">
        <v>124</v>
      </c>
      <c r="F3" s="59"/>
      <c r="G3" s="59"/>
      <c r="H3" s="59"/>
      <c r="I3" s="59"/>
      <c r="J3" s="48"/>
    </row>
    <row r="4" spans="5:9" ht="12.75">
      <c r="E4" s="60" t="s">
        <v>125</v>
      </c>
      <c r="F4" s="59"/>
      <c r="G4" s="59"/>
      <c r="H4" s="59"/>
      <c r="I4" s="59"/>
    </row>
    <row r="5" spans="5:9" ht="12.75">
      <c r="E5" s="60" t="s">
        <v>126</v>
      </c>
      <c r="F5" s="60"/>
      <c r="G5" s="60"/>
      <c r="H5" s="60"/>
      <c r="I5" s="60"/>
    </row>
    <row r="6" spans="5:9" ht="12.75">
      <c r="E6" s="47"/>
      <c r="F6" s="47"/>
      <c r="G6" s="47"/>
      <c r="H6" s="47"/>
      <c r="I6" s="47"/>
    </row>
    <row r="7" ht="18.75">
      <c r="E7" s="15" t="s">
        <v>45</v>
      </c>
    </row>
    <row r="8" spans="5:10" ht="16.5" customHeight="1">
      <c r="E8" s="49" t="s">
        <v>127</v>
      </c>
      <c r="F8" s="50" t="s">
        <v>129</v>
      </c>
      <c r="G8" s="50" t="s">
        <v>130</v>
      </c>
      <c r="H8" s="50" t="s">
        <v>131</v>
      </c>
      <c r="I8" s="53" t="s">
        <v>13</v>
      </c>
      <c r="J8" s="55"/>
    </row>
    <row r="9" spans="5:10" ht="16.5" customHeight="1">
      <c r="E9" s="39" t="s">
        <v>128</v>
      </c>
      <c r="F9" s="3">
        <v>0</v>
      </c>
      <c r="G9" s="3">
        <v>0</v>
      </c>
      <c r="H9" s="3">
        <v>0</v>
      </c>
      <c r="I9" s="58">
        <f>SUM(F9:H9)</f>
        <v>0</v>
      </c>
      <c r="J9" s="55"/>
    </row>
    <row r="10" spans="5:10" ht="16.5" customHeight="1">
      <c r="E10" s="4" t="s">
        <v>18</v>
      </c>
      <c r="F10" s="3">
        <v>0</v>
      </c>
      <c r="G10" s="3">
        <v>4</v>
      </c>
      <c r="H10" s="3">
        <v>1</v>
      </c>
      <c r="I10" s="58">
        <f>SUM(F10:H10)</f>
        <v>5</v>
      </c>
      <c r="J10" s="55"/>
    </row>
    <row r="11" spans="5:10" ht="16.5" customHeight="1">
      <c r="E11" s="4" t="s">
        <v>19</v>
      </c>
      <c r="F11" s="3">
        <v>0</v>
      </c>
      <c r="G11" s="3">
        <v>0</v>
      </c>
      <c r="H11" s="3">
        <v>0</v>
      </c>
      <c r="I11" s="58">
        <f>SUM(F11:H11)</f>
        <v>0</v>
      </c>
      <c r="J11" s="55"/>
    </row>
    <row r="12" spans="5:10" ht="16.5" customHeight="1">
      <c r="E12" s="51" t="s">
        <v>20</v>
      </c>
      <c r="F12" s="50">
        <f>SUM(F9:F11)</f>
        <v>0</v>
      </c>
      <c r="G12" s="50">
        <f>SUM(G9:G11)</f>
        <v>4</v>
      </c>
      <c r="H12" s="50">
        <f>SUM(H9:H11)</f>
        <v>1</v>
      </c>
      <c r="I12" s="50">
        <f>SUM(I9:I11)</f>
        <v>5</v>
      </c>
      <c r="J12" s="56"/>
    </row>
    <row r="13" spans="5:10" ht="16.5" customHeight="1">
      <c r="E13" s="5"/>
      <c r="F13" s="3"/>
      <c r="G13" s="3"/>
      <c r="H13" s="3"/>
      <c r="I13" s="54"/>
      <c r="J13" s="55"/>
    </row>
    <row r="14" spans="5:10" ht="16.5" customHeight="1">
      <c r="E14" s="39" t="s">
        <v>39</v>
      </c>
      <c r="F14" s="3">
        <v>0</v>
      </c>
      <c r="G14" s="3">
        <v>0</v>
      </c>
      <c r="H14" s="3">
        <v>0</v>
      </c>
      <c r="I14" s="58">
        <f>SUM(F14:H14)</f>
        <v>0</v>
      </c>
      <c r="J14" s="55"/>
    </row>
    <row r="15" spans="5:10" ht="16.5" customHeight="1">
      <c r="E15" s="52" t="s">
        <v>13</v>
      </c>
      <c r="F15" s="50">
        <f>SUM(F14)</f>
        <v>0</v>
      </c>
      <c r="G15" s="50">
        <f>SUM(G14)</f>
        <v>0</v>
      </c>
      <c r="H15" s="50">
        <f>SUM(H14)</f>
        <v>0</v>
      </c>
      <c r="I15" s="50">
        <f>SUM(I14)</f>
        <v>0</v>
      </c>
      <c r="J15" s="57"/>
    </row>
    <row r="16" ht="18.75">
      <c r="E16" s="15"/>
    </row>
  </sheetData>
  <sheetProtection/>
  <mergeCells count="5">
    <mergeCell ref="E1:I1"/>
    <mergeCell ref="E2:I2"/>
    <mergeCell ref="E3:I3"/>
    <mergeCell ref="E4:I4"/>
    <mergeCell ref="E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E1:J1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5" max="5" width="18.140625" style="0" customWidth="1"/>
    <col min="6" max="6" width="12.140625" style="0" customWidth="1"/>
    <col min="8" max="8" width="11.28125" style="0" customWidth="1"/>
  </cols>
  <sheetData>
    <row r="1" spans="5:9" ht="12.75">
      <c r="E1" s="61" t="s">
        <v>99</v>
      </c>
      <c r="F1" s="61"/>
      <c r="G1" s="61"/>
      <c r="H1" s="61"/>
      <c r="I1" s="61"/>
    </row>
    <row r="2" spans="5:9" ht="12.75">
      <c r="E2" s="60" t="s">
        <v>123</v>
      </c>
      <c r="F2" s="59"/>
      <c r="G2" s="59"/>
      <c r="H2" s="59"/>
      <c r="I2" s="59"/>
    </row>
    <row r="3" spans="5:10" ht="12.75">
      <c r="E3" s="62" t="s">
        <v>124</v>
      </c>
      <c r="F3" s="59"/>
      <c r="G3" s="59"/>
      <c r="H3" s="59"/>
      <c r="I3" s="59"/>
      <c r="J3" s="48"/>
    </row>
    <row r="4" spans="5:9" ht="12.75">
      <c r="E4" s="60" t="s">
        <v>125</v>
      </c>
      <c r="F4" s="59"/>
      <c r="G4" s="59"/>
      <c r="H4" s="59"/>
      <c r="I4" s="59"/>
    </row>
    <row r="5" spans="5:9" ht="12.75">
      <c r="E5" s="60" t="s">
        <v>132</v>
      </c>
      <c r="F5" s="60"/>
      <c r="G5" s="60"/>
      <c r="H5" s="60"/>
      <c r="I5" s="60"/>
    </row>
    <row r="6" spans="5:9" ht="12.75">
      <c r="E6" s="47"/>
      <c r="F6" s="47"/>
      <c r="G6" s="47"/>
      <c r="H6" s="47"/>
      <c r="I6" s="47"/>
    </row>
    <row r="7" ht="18.75">
      <c r="E7" s="15" t="s">
        <v>45</v>
      </c>
    </row>
    <row r="8" spans="5:10" ht="16.5" customHeight="1">
      <c r="E8" s="49" t="s">
        <v>127</v>
      </c>
      <c r="F8" s="50" t="s">
        <v>133</v>
      </c>
      <c r="G8" s="50" t="s">
        <v>134</v>
      </c>
      <c r="H8" s="50" t="s">
        <v>135</v>
      </c>
      <c r="I8" s="53" t="s">
        <v>13</v>
      </c>
      <c r="J8" s="55"/>
    </row>
    <row r="9" spans="5:10" ht="16.5" customHeight="1">
      <c r="E9" s="39" t="s">
        <v>128</v>
      </c>
      <c r="F9" s="3">
        <v>0</v>
      </c>
      <c r="G9" s="3">
        <v>0</v>
      </c>
      <c r="H9" s="3">
        <v>0</v>
      </c>
      <c r="I9" s="58">
        <f>SUM(F9:H9)</f>
        <v>0</v>
      </c>
      <c r="J9" s="55"/>
    </row>
    <row r="10" spans="5:10" ht="16.5" customHeight="1">
      <c r="E10" s="4" t="s">
        <v>18</v>
      </c>
      <c r="F10" s="3">
        <v>6</v>
      </c>
      <c r="G10" s="3">
        <v>1</v>
      </c>
      <c r="H10" s="3">
        <v>0</v>
      </c>
      <c r="I10" s="58">
        <f>SUM(F10:H10)</f>
        <v>7</v>
      </c>
      <c r="J10" s="55"/>
    </row>
    <row r="11" spans="5:10" ht="16.5" customHeight="1">
      <c r="E11" s="4" t="s">
        <v>19</v>
      </c>
      <c r="F11" s="3">
        <v>0</v>
      </c>
      <c r="G11" s="3">
        <v>0</v>
      </c>
      <c r="H11" s="3">
        <v>0</v>
      </c>
      <c r="I11" s="58">
        <f>SUM(F11:H11)</f>
        <v>0</v>
      </c>
      <c r="J11" s="55"/>
    </row>
    <row r="12" spans="5:10" ht="16.5" customHeight="1">
      <c r="E12" s="51" t="s">
        <v>20</v>
      </c>
      <c r="F12" s="50">
        <f>SUM(F9:F11)</f>
        <v>6</v>
      </c>
      <c r="G12" s="50">
        <f>SUM(G9:G11)</f>
        <v>1</v>
      </c>
      <c r="H12" s="50">
        <f>SUM(H9:H11)</f>
        <v>0</v>
      </c>
      <c r="I12" s="50">
        <f>SUM(I9:I11)</f>
        <v>7</v>
      </c>
      <c r="J12" s="56"/>
    </row>
    <row r="13" spans="5:10" ht="16.5" customHeight="1">
      <c r="E13" s="5"/>
      <c r="F13" s="3"/>
      <c r="G13" s="3"/>
      <c r="H13" s="3"/>
      <c r="I13" s="54"/>
      <c r="J13" s="55"/>
    </row>
    <row r="14" spans="5:10" ht="16.5" customHeight="1">
      <c r="E14" s="39" t="s">
        <v>39</v>
      </c>
      <c r="F14" s="3">
        <v>0</v>
      </c>
      <c r="G14" s="3">
        <v>0</v>
      </c>
      <c r="H14" s="3">
        <v>0</v>
      </c>
      <c r="I14" s="58">
        <f>SUM(F14:H14)</f>
        <v>0</v>
      </c>
      <c r="J14" s="55"/>
    </row>
    <row r="15" spans="5:10" ht="16.5" customHeight="1">
      <c r="E15" s="52" t="s">
        <v>13</v>
      </c>
      <c r="F15" s="50">
        <f>SUM(F14)</f>
        <v>0</v>
      </c>
      <c r="G15" s="50">
        <f>SUM(G14)</f>
        <v>0</v>
      </c>
      <c r="H15" s="50">
        <f>SUM(H14)</f>
        <v>0</v>
      </c>
      <c r="I15" s="50">
        <f>SUM(I14)</f>
        <v>0</v>
      </c>
      <c r="J15" s="57"/>
    </row>
    <row r="16" ht="18.75">
      <c r="E16" s="15"/>
    </row>
  </sheetData>
  <sheetProtection/>
  <mergeCells count="5">
    <mergeCell ref="E1:I1"/>
    <mergeCell ref="E2:I2"/>
    <mergeCell ref="E3:I3"/>
    <mergeCell ref="E4:I4"/>
    <mergeCell ref="E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G16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2" max="2" width="18.140625" style="0" customWidth="1"/>
    <col min="3" max="3" width="12.140625" style="0" customWidth="1"/>
    <col min="5" max="5" width="11.28125" style="0" customWidth="1"/>
  </cols>
  <sheetData>
    <row r="1" spans="2:6" ht="12.75">
      <c r="B1" s="61" t="s">
        <v>99</v>
      </c>
      <c r="C1" s="61"/>
      <c r="D1" s="61"/>
      <c r="E1" s="61"/>
      <c r="F1" s="61"/>
    </row>
    <row r="2" spans="2:6" ht="12.75">
      <c r="B2" s="60" t="s">
        <v>123</v>
      </c>
      <c r="C2" s="59"/>
      <c r="D2" s="59"/>
      <c r="E2" s="59"/>
      <c r="F2" s="59"/>
    </row>
    <row r="3" spans="2:7" ht="12.75">
      <c r="B3" s="62" t="s">
        <v>124</v>
      </c>
      <c r="C3" s="59"/>
      <c r="D3" s="59"/>
      <c r="E3" s="59"/>
      <c r="F3" s="59"/>
      <c r="G3" s="48"/>
    </row>
    <row r="4" spans="2:6" ht="12.75">
      <c r="B4" s="60" t="s">
        <v>125</v>
      </c>
      <c r="C4" s="59"/>
      <c r="D4" s="59"/>
      <c r="E4" s="59"/>
      <c r="F4" s="59"/>
    </row>
    <row r="5" spans="2:6" ht="12.75">
      <c r="B5" s="60" t="s">
        <v>140</v>
      </c>
      <c r="C5" s="60"/>
      <c r="D5" s="60"/>
      <c r="E5" s="60"/>
      <c r="F5" s="60"/>
    </row>
    <row r="6" spans="2:6" ht="12.75">
      <c r="B6" s="47"/>
      <c r="C6" s="47"/>
      <c r="D6" s="47"/>
      <c r="E6" s="47"/>
      <c r="F6" s="47"/>
    </row>
    <row r="7" ht="18.75">
      <c r="B7" s="15" t="s">
        <v>45</v>
      </c>
    </row>
    <row r="8" spans="2:7" ht="16.5" customHeight="1">
      <c r="B8" s="49" t="s">
        <v>127</v>
      </c>
      <c r="C8" s="50" t="s">
        <v>129</v>
      </c>
      <c r="D8" s="50" t="s">
        <v>130</v>
      </c>
      <c r="E8" s="50" t="s">
        <v>131</v>
      </c>
      <c r="F8" s="53" t="s">
        <v>13</v>
      </c>
      <c r="G8" s="55"/>
    </row>
    <row r="9" spans="2:7" ht="16.5" customHeight="1">
      <c r="B9" s="39" t="s">
        <v>128</v>
      </c>
      <c r="C9" s="3">
        <v>0</v>
      </c>
      <c r="D9" s="3">
        <v>0</v>
      </c>
      <c r="E9" s="3">
        <v>0</v>
      </c>
      <c r="F9" s="58">
        <f>SUM(C9:E9)</f>
        <v>0</v>
      </c>
      <c r="G9" s="55"/>
    </row>
    <row r="10" spans="2:7" ht="16.5" customHeight="1">
      <c r="B10" s="4" t="s">
        <v>18</v>
      </c>
      <c r="C10" s="3">
        <v>0</v>
      </c>
      <c r="D10" s="3">
        <v>0</v>
      </c>
      <c r="E10" s="3">
        <v>0</v>
      </c>
      <c r="F10" s="58">
        <f>SUM(C10:E10)</f>
        <v>0</v>
      </c>
      <c r="G10" s="55"/>
    </row>
    <row r="11" spans="2:7" ht="16.5" customHeight="1">
      <c r="B11" s="4" t="s">
        <v>19</v>
      </c>
      <c r="C11" s="3">
        <v>0</v>
      </c>
      <c r="D11" s="3">
        <v>0</v>
      </c>
      <c r="E11" s="3">
        <v>0</v>
      </c>
      <c r="F11" s="58">
        <f>SUM(C11:E11)</f>
        <v>0</v>
      </c>
      <c r="G11" s="55"/>
    </row>
    <row r="12" spans="2:7" ht="16.5" customHeight="1">
      <c r="B12" s="51" t="s">
        <v>20</v>
      </c>
      <c r="C12" s="50">
        <f>SUM(C9:C11)</f>
        <v>0</v>
      </c>
      <c r="D12" s="50">
        <f>SUM(D9:D11)</f>
        <v>0</v>
      </c>
      <c r="E12" s="50">
        <f>SUM(E9:E11)</f>
        <v>0</v>
      </c>
      <c r="F12" s="50">
        <f>SUM(F9:F11)</f>
        <v>0</v>
      </c>
      <c r="G12" s="56"/>
    </row>
    <row r="13" spans="2:7" ht="16.5" customHeight="1">
      <c r="B13" s="5"/>
      <c r="C13" s="3"/>
      <c r="D13" s="3"/>
      <c r="E13" s="3"/>
      <c r="F13" s="54"/>
      <c r="G13" s="55"/>
    </row>
    <row r="14" spans="2:7" ht="16.5" customHeight="1">
      <c r="B14" s="39" t="s">
        <v>39</v>
      </c>
      <c r="C14" s="3">
        <v>0</v>
      </c>
      <c r="D14" s="3">
        <v>0</v>
      </c>
      <c r="E14" s="3">
        <v>0</v>
      </c>
      <c r="F14" s="58">
        <f>SUM(C14:E14)</f>
        <v>0</v>
      </c>
      <c r="G14" s="55"/>
    </row>
    <row r="15" spans="2:7" ht="16.5" customHeight="1">
      <c r="B15" s="52" t="s">
        <v>13</v>
      </c>
      <c r="C15" s="50">
        <f>SUM(C14)</f>
        <v>0</v>
      </c>
      <c r="D15" s="50">
        <f>SUM(D14)</f>
        <v>0</v>
      </c>
      <c r="E15" s="50">
        <f>SUM(E14)</f>
        <v>0</v>
      </c>
      <c r="F15" s="50">
        <f>SUM(F14)</f>
        <v>0</v>
      </c>
      <c r="G15" s="57"/>
    </row>
    <row r="16" ht="18.75">
      <c r="B16" s="15"/>
    </row>
  </sheetData>
  <sheetProtection/>
  <mergeCells count="5">
    <mergeCell ref="B1:F1"/>
    <mergeCell ref="B2:F2"/>
    <mergeCell ref="B3:F3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9"/>
  <sheetViews>
    <sheetView zoomScale="80" zoomScaleNormal="80" zoomScalePageLayoutView="0" workbookViewId="0" topLeftCell="A1">
      <selection activeCell="F28" sqref="F28"/>
    </sheetView>
  </sheetViews>
  <sheetFormatPr defaultColWidth="11.57421875" defaultRowHeight="12.75"/>
  <cols>
    <col min="1" max="1" width="9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7.42187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421875" style="0" customWidth="1"/>
    <col min="17" max="17" width="7.28125" style="0" customWidth="1"/>
  </cols>
  <sheetData>
    <row r="1" spans="2:16" ht="12.7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ht="12.7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59" t="s">
        <v>61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0" ht="18.75">
      <c r="B7" s="15" t="s">
        <v>45</v>
      </c>
      <c r="H7" s="16"/>
      <c r="I7" s="15" t="s">
        <v>62</v>
      </c>
      <c r="J7" s="16"/>
    </row>
    <row r="8" spans="2:17" ht="12.75">
      <c r="B8" s="1"/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7</v>
      </c>
      <c r="I8" s="2" t="s">
        <v>9</v>
      </c>
      <c r="J8" s="2" t="s">
        <v>9</v>
      </c>
      <c r="K8" s="2" t="s">
        <v>8</v>
      </c>
      <c r="L8" s="2" t="s">
        <v>10</v>
      </c>
      <c r="M8" s="2" t="s">
        <v>11</v>
      </c>
      <c r="N8" s="2" t="s">
        <v>12</v>
      </c>
      <c r="O8" s="2" t="s">
        <v>4</v>
      </c>
      <c r="P8" s="2" t="s">
        <v>13</v>
      </c>
      <c r="Q8" s="3" t="s">
        <v>14</v>
      </c>
    </row>
    <row r="9" spans="2:17" ht="12.7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 t="s">
        <v>16</v>
      </c>
    </row>
    <row r="10" spans="2:17" ht="12.75">
      <c r="B10" s="4" t="s">
        <v>17</v>
      </c>
      <c r="C10" s="3"/>
      <c r="D10" s="3">
        <v>42</v>
      </c>
      <c r="E10" s="3">
        <v>18</v>
      </c>
      <c r="F10" s="3">
        <v>28</v>
      </c>
      <c r="G10" s="3">
        <v>24</v>
      </c>
      <c r="H10" s="3">
        <v>45</v>
      </c>
      <c r="I10" s="3">
        <v>104</v>
      </c>
      <c r="J10" s="3">
        <v>29</v>
      </c>
      <c r="K10" s="3"/>
      <c r="L10" s="3"/>
      <c r="M10" s="3"/>
      <c r="N10" s="3"/>
      <c r="O10" s="3"/>
      <c r="P10" s="3">
        <f aca="true" t="shared" si="0" ref="P10:P15">SUM(C10:O10)</f>
        <v>290</v>
      </c>
      <c r="Q10" s="3">
        <f>(P10/9*12)</f>
        <v>386.66666666666663</v>
      </c>
    </row>
    <row r="11" spans="2:17" ht="12.75">
      <c r="B11" s="4" t="s">
        <v>18</v>
      </c>
      <c r="C11" s="3"/>
      <c r="D11" s="3">
        <v>55</v>
      </c>
      <c r="E11" s="3">
        <v>64</v>
      </c>
      <c r="F11" s="3">
        <v>91</v>
      </c>
      <c r="G11" s="3">
        <v>87</v>
      </c>
      <c r="H11" s="3">
        <v>92</v>
      </c>
      <c r="I11" s="3">
        <v>80</v>
      </c>
      <c r="J11" s="3">
        <v>37</v>
      </c>
      <c r="K11" s="3"/>
      <c r="L11" s="3"/>
      <c r="M11" s="3"/>
      <c r="N11" s="3"/>
      <c r="O11" s="3"/>
      <c r="P11" s="3">
        <f t="shared" si="0"/>
        <v>506</v>
      </c>
      <c r="Q11" s="3">
        <f>(P11/9*12)</f>
        <v>674.6666666666666</v>
      </c>
    </row>
    <row r="12" spans="2:17" ht="12.75">
      <c r="B12" s="4" t="s">
        <v>52</v>
      </c>
      <c r="C12" s="3"/>
      <c r="D12" s="3">
        <v>0</v>
      </c>
      <c r="E12" s="3">
        <v>1</v>
      </c>
      <c r="F12" s="3">
        <v>0</v>
      </c>
      <c r="G12" s="3">
        <v>1</v>
      </c>
      <c r="H12" s="3">
        <v>0</v>
      </c>
      <c r="I12" s="3">
        <v>0</v>
      </c>
      <c r="J12" s="3">
        <v>1</v>
      </c>
      <c r="K12" s="3"/>
      <c r="L12" s="3"/>
      <c r="M12" s="3"/>
      <c r="N12" s="3"/>
      <c r="O12" s="3"/>
      <c r="P12" s="3">
        <f t="shared" si="0"/>
        <v>3</v>
      </c>
      <c r="Q12" s="3"/>
    </row>
    <row r="13" spans="2:17" ht="12.75">
      <c r="B13" s="4" t="s">
        <v>64</v>
      </c>
      <c r="C13" s="3"/>
      <c r="D13" s="3">
        <v>0</v>
      </c>
      <c r="E13" s="3">
        <v>2</v>
      </c>
      <c r="F13" s="3">
        <v>3</v>
      </c>
      <c r="G13" s="3">
        <v>0</v>
      </c>
      <c r="H13" s="3">
        <v>1</v>
      </c>
      <c r="I13" s="3">
        <v>2</v>
      </c>
      <c r="J13" s="3">
        <v>0</v>
      </c>
      <c r="K13" s="3"/>
      <c r="L13" s="3"/>
      <c r="M13" s="3"/>
      <c r="N13" s="3"/>
      <c r="O13" s="3"/>
      <c r="P13" s="3">
        <f t="shared" si="0"/>
        <v>8</v>
      </c>
      <c r="Q13" s="3"/>
    </row>
    <row r="14" spans="2:17" ht="12.75">
      <c r="B14" s="4" t="s">
        <v>19</v>
      </c>
      <c r="C14" s="3"/>
      <c r="D14" s="3">
        <v>22</v>
      </c>
      <c r="E14" s="3">
        <v>15</v>
      </c>
      <c r="F14" s="3">
        <v>30</v>
      </c>
      <c r="G14" s="3">
        <v>22</v>
      </c>
      <c r="H14" s="3">
        <v>40</v>
      </c>
      <c r="I14" s="3">
        <v>56</v>
      </c>
      <c r="J14" s="3">
        <v>24</v>
      </c>
      <c r="K14" s="3"/>
      <c r="L14" s="3"/>
      <c r="M14" s="3"/>
      <c r="N14" s="3"/>
      <c r="O14" s="3"/>
      <c r="P14" s="3">
        <f t="shared" si="0"/>
        <v>209</v>
      </c>
      <c r="Q14" s="3">
        <f>(P14/9*12)</f>
        <v>278.66666666666663</v>
      </c>
    </row>
    <row r="15" spans="2:17" ht="12.75">
      <c r="B15" s="9" t="s">
        <v>20</v>
      </c>
      <c r="C15" s="2">
        <f aca="true" t="shared" si="1" ref="C15:O15">SUM(C10:C14)</f>
        <v>0</v>
      </c>
      <c r="D15" s="2">
        <f t="shared" si="1"/>
        <v>119</v>
      </c>
      <c r="E15" s="2">
        <f t="shared" si="1"/>
        <v>100</v>
      </c>
      <c r="F15" s="2">
        <f t="shared" si="1"/>
        <v>152</v>
      </c>
      <c r="G15" s="2">
        <f t="shared" si="1"/>
        <v>134</v>
      </c>
      <c r="H15" s="2">
        <f t="shared" si="1"/>
        <v>178</v>
      </c>
      <c r="I15" s="2">
        <f t="shared" si="1"/>
        <v>242</v>
      </c>
      <c r="J15" s="2">
        <f t="shared" si="1"/>
        <v>91</v>
      </c>
      <c r="K15" s="2">
        <f t="shared" si="1"/>
        <v>0</v>
      </c>
      <c r="L15" s="2">
        <f t="shared" si="1"/>
        <v>0</v>
      </c>
      <c r="M15" s="2">
        <f t="shared" si="1"/>
        <v>0</v>
      </c>
      <c r="N15" s="2">
        <f t="shared" si="1"/>
        <v>0</v>
      </c>
      <c r="O15" s="2">
        <f t="shared" si="1"/>
        <v>0</v>
      </c>
      <c r="P15" s="2">
        <f t="shared" si="0"/>
        <v>1016</v>
      </c>
      <c r="Q15" s="1">
        <f>(P15/9*12)</f>
        <v>1354.6666666666665</v>
      </c>
    </row>
    <row r="16" spans="2:17" ht="12.75"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12.75">
      <c r="B17" s="4" t="s">
        <v>21</v>
      </c>
      <c r="C17" s="3"/>
      <c r="D17" s="3">
        <v>14</v>
      </c>
      <c r="E17" s="3">
        <v>13</v>
      </c>
      <c r="F17" s="3">
        <v>18</v>
      </c>
      <c r="G17" s="3">
        <v>17</v>
      </c>
      <c r="H17" s="3">
        <v>20</v>
      </c>
      <c r="I17" s="3">
        <v>34</v>
      </c>
      <c r="J17" s="3">
        <v>19</v>
      </c>
      <c r="K17" s="3"/>
      <c r="L17" s="3"/>
      <c r="M17" s="3"/>
      <c r="N17" s="3"/>
      <c r="O17" s="3"/>
      <c r="P17" s="3">
        <f>SUM(C17:O17)</f>
        <v>135</v>
      </c>
      <c r="Q17" s="3">
        <f>(P17/9*12)</f>
        <v>180</v>
      </c>
    </row>
    <row r="18" spans="2:17" ht="12.75">
      <c r="B18" s="6" t="s">
        <v>13</v>
      </c>
      <c r="C18" s="2">
        <f aca="true" t="shared" si="2" ref="C18:P18">SUM(C15:C17)</f>
        <v>0</v>
      </c>
      <c r="D18" s="2">
        <f t="shared" si="2"/>
        <v>133</v>
      </c>
      <c r="E18" s="2">
        <f t="shared" si="2"/>
        <v>113</v>
      </c>
      <c r="F18" s="2">
        <f t="shared" si="2"/>
        <v>170</v>
      </c>
      <c r="G18" s="2">
        <f t="shared" si="2"/>
        <v>151</v>
      </c>
      <c r="H18" s="2">
        <f t="shared" si="2"/>
        <v>198</v>
      </c>
      <c r="I18" s="2">
        <f t="shared" si="2"/>
        <v>276</v>
      </c>
      <c r="J18" s="2">
        <f t="shared" si="2"/>
        <v>110</v>
      </c>
      <c r="K18" s="2">
        <f t="shared" si="2"/>
        <v>0</v>
      </c>
      <c r="L18" s="2">
        <f t="shared" si="2"/>
        <v>0</v>
      </c>
      <c r="M18" s="2">
        <f t="shared" si="2"/>
        <v>0</v>
      </c>
      <c r="N18" s="2">
        <f t="shared" si="2"/>
        <v>0</v>
      </c>
      <c r="O18" s="2">
        <f t="shared" si="2"/>
        <v>0</v>
      </c>
      <c r="P18" s="2">
        <f t="shared" si="2"/>
        <v>1151</v>
      </c>
      <c r="Q18" s="12">
        <f>(P18/9*12)</f>
        <v>1534.6666666666665</v>
      </c>
    </row>
    <row r="19" spans="2:17" ht="12.75"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4"/>
    </row>
    <row r="20" spans="2:17" ht="12.75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</row>
    <row r="21" ht="18.75">
      <c r="B21" s="15" t="s">
        <v>46</v>
      </c>
    </row>
    <row r="22" spans="2:16" ht="12.75">
      <c r="B22" s="1"/>
      <c r="C22" s="2" t="s">
        <v>4</v>
      </c>
      <c r="D22" s="2" t="s">
        <v>5</v>
      </c>
      <c r="E22" s="2" t="s">
        <v>6</v>
      </c>
      <c r="F22" s="2" t="s">
        <v>7</v>
      </c>
      <c r="G22" s="2" t="s">
        <v>8</v>
      </c>
      <c r="H22" s="2" t="s">
        <v>7</v>
      </c>
      <c r="I22" s="2" t="s">
        <v>9</v>
      </c>
      <c r="J22" s="2" t="s">
        <v>9</v>
      </c>
      <c r="K22" s="2" t="s">
        <v>8</v>
      </c>
      <c r="L22" s="2" t="s">
        <v>10</v>
      </c>
      <c r="M22" s="2" t="s">
        <v>11</v>
      </c>
      <c r="N22" s="2" t="s">
        <v>12</v>
      </c>
      <c r="O22" s="2" t="s">
        <v>4</v>
      </c>
      <c r="P22" s="2" t="s">
        <v>13</v>
      </c>
    </row>
    <row r="23" spans="2:16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ht="12.75">
      <c r="B24" s="4" t="s">
        <v>17</v>
      </c>
      <c r="C24" s="3"/>
      <c r="D24" s="3">
        <v>28</v>
      </c>
      <c r="E24" s="3">
        <v>16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aca="true" t="shared" si="3" ref="P24:P29">SUM(C24:O24)</f>
        <v>44</v>
      </c>
    </row>
    <row r="25" spans="2:16" ht="12.75">
      <c r="B25" s="4" t="s">
        <v>18</v>
      </c>
      <c r="C25" s="3"/>
      <c r="D25" s="3">
        <v>10</v>
      </c>
      <c r="E25" s="3">
        <v>14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3"/>
        <v>24</v>
      </c>
    </row>
    <row r="26" spans="2:16" ht="12.75">
      <c r="B26" s="4" t="s">
        <v>52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3"/>
        <v>0</v>
      </c>
    </row>
    <row r="27" spans="2:16" ht="12.75">
      <c r="B27" s="4" t="s">
        <v>64</v>
      </c>
      <c r="C27" s="3"/>
      <c r="D27" s="3"/>
      <c r="E27" s="3">
        <v>1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3"/>
        <v>1</v>
      </c>
    </row>
    <row r="28" spans="2:16" ht="12.75">
      <c r="B28" s="4" t="s">
        <v>19</v>
      </c>
      <c r="C28" s="3"/>
      <c r="D28" s="3">
        <v>20</v>
      </c>
      <c r="E28" s="3">
        <v>15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3"/>
        <v>35</v>
      </c>
    </row>
    <row r="29" spans="2:16" ht="12.75">
      <c r="B29" s="9" t="s">
        <v>20</v>
      </c>
      <c r="C29" s="2">
        <f aca="true" t="shared" si="4" ref="C29:O29">SUM(C24:C28)</f>
        <v>0</v>
      </c>
      <c r="D29" s="2">
        <f t="shared" si="4"/>
        <v>58</v>
      </c>
      <c r="E29" s="2">
        <f t="shared" si="4"/>
        <v>46</v>
      </c>
      <c r="F29" s="2">
        <f t="shared" si="4"/>
        <v>0</v>
      </c>
      <c r="G29" s="2">
        <f t="shared" si="4"/>
        <v>0</v>
      </c>
      <c r="H29" s="2">
        <f t="shared" si="4"/>
        <v>0</v>
      </c>
      <c r="I29" s="2">
        <f t="shared" si="4"/>
        <v>0</v>
      </c>
      <c r="J29" s="2">
        <f t="shared" si="4"/>
        <v>0</v>
      </c>
      <c r="K29" s="2">
        <f t="shared" si="4"/>
        <v>0</v>
      </c>
      <c r="L29" s="2">
        <f t="shared" si="4"/>
        <v>0</v>
      </c>
      <c r="M29" s="2">
        <f t="shared" si="4"/>
        <v>0</v>
      </c>
      <c r="N29" s="2">
        <f t="shared" si="4"/>
        <v>0</v>
      </c>
      <c r="O29" s="2">
        <f t="shared" si="4"/>
        <v>0</v>
      </c>
      <c r="P29" s="2">
        <f t="shared" si="3"/>
        <v>104</v>
      </c>
    </row>
    <row r="30" spans="2:16" ht="12.75"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2:16" ht="12.75">
      <c r="B31" s="4" t="s">
        <v>21</v>
      </c>
      <c r="C31" s="3"/>
      <c r="D31" s="3">
        <v>14</v>
      </c>
      <c r="E31" s="3">
        <v>13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f>SUM(C31:O31)</f>
        <v>27</v>
      </c>
    </row>
    <row r="32" spans="2:16" ht="12.75">
      <c r="B32" s="6" t="s">
        <v>13</v>
      </c>
      <c r="C32" s="2">
        <f aca="true" t="shared" si="5" ref="C32:P32">SUM(C29:C31)</f>
        <v>0</v>
      </c>
      <c r="D32" s="2">
        <f t="shared" si="5"/>
        <v>72</v>
      </c>
      <c r="E32" s="2">
        <f t="shared" si="5"/>
        <v>59</v>
      </c>
      <c r="F32" s="2">
        <f t="shared" si="5"/>
        <v>0</v>
      </c>
      <c r="G32" s="2">
        <f t="shared" si="5"/>
        <v>0</v>
      </c>
      <c r="H32" s="2">
        <f t="shared" si="5"/>
        <v>0</v>
      </c>
      <c r="I32" s="2">
        <f t="shared" si="5"/>
        <v>0</v>
      </c>
      <c r="J32" s="2">
        <f t="shared" si="5"/>
        <v>0</v>
      </c>
      <c r="K32" s="2">
        <f t="shared" si="5"/>
        <v>0</v>
      </c>
      <c r="L32" s="2">
        <f t="shared" si="5"/>
        <v>0</v>
      </c>
      <c r="M32" s="2">
        <f t="shared" si="5"/>
        <v>0</v>
      </c>
      <c r="N32" s="2">
        <f t="shared" si="5"/>
        <v>0</v>
      </c>
      <c r="O32" s="2">
        <f t="shared" si="5"/>
        <v>0</v>
      </c>
      <c r="P32" s="2">
        <f t="shared" si="5"/>
        <v>131</v>
      </c>
    </row>
    <row r="38" ht="18.75">
      <c r="B38" s="15" t="s">
        <v>47</v>
      </c>
    </row>
    <row r="39" spans="2:16" ht="12.75">
      <c r="B39" s="1"/>
      <c r="C39" s="2" t="s">
        <v>4</v>
      </c>
      <c r="D39" s="2" t="s">
        <v>5</v>
      </c>
      <c r="E39" s="2" t="s">
        <v>6</v>
      </c>
      <c r="F39" s="2" t="s">
        <v>7</v>
      </c>
      <c r="G39" s="2" t="s">
        <v>8</v>
      </c>
      <c r="H39" s="2" t="s">
        <v>7</v>
      </c>
      <c r="I39" s="2" t="s">
        <v>9</v>
      </c>
      <c r="J39" s="2" t="s">
        <v>9</v>
      </c>
      <c r="K39" s="2" t="s">
        <v>8</v>
      </c>
      <c r="L39" s="2" t="s">
        <v>10</v>
      </c>
      <c r="M39" s="2" t="s">
        <v>11</v>
      </c>
      <c r="N39" s="2" t="s">
        <v>12</v>
      </c>
      <c r="O39" s="2" t="s">
        <v>4</v>
      </c>
      <c r="P39" s="2" t="s">
        <v>13</v>
      </c>
    </row>
    <row r="40" spans="2:16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2.75">
      <c r="B41" s="4" t="s">
        <v>17</v>
      </c>
      <c r="C41" s="3">
        <f aca="true" t="shared" si="6" ref="C41:O41">(C10-C24)</f>
        <v>0</v>
      </c>
      <c r="D41" s="3">
        <f t="shared" si="6"/>
        <v>14</v>
      </c>
      <c r="E41" s="3">
        <f t="shared" si="6"/>
        <v>2</v>
      </c>
      <c r="F41" s="3">
        <f t="shared" si="6"/>
        <v>28</v>
      </c>
      <c r="G41" s="3">
        <f t="shared" si="6"/>
        <v>24</v>
      </c>
      <c r="H41" s="3">
        <f t="shared" si="6"/>
        <v>45</v>
      </c>
      <c r="I41" s="3">
        <f t="shared" si="6"/>
        <v>104</v>
      </c>
      <c r="J41" s="3">
        <f t="shared" si="6"/>
        <v>29</v>
      </c>
      <c r="K41" s="3">
        <f t="shared" si="6"/>
        <v>0</v>
      </c>
      <c r="L41" s="3">
        <f t="shared" si="6"/>
        <v>0</v>
      </c>
      <c r="M41" s="3">
        <f t="shared" si="6"/>
        <v>0</v>
      </c>
      <c r="N41" s="3">
        <f t="shared" si="6"/>
        <v>0</v>
      </c>
      <c r="O41" s="3">
        <f t="shared" si="6"/>
        <v>0</v>
      </c>
      <c r="P41" s="3">
        <f aca="true" t="shared" si="7" ref="P41:P46">SUM(C41:O41)</f>
        <v>246</v>
      </c>
    </row>
    <row r="42" spans="2:16" ht="12.75">
      <c r="B42" s="4" t="s">
        <v>18</v>
      </c>
      <c r="C42" s="3">
        <f aca="true" t="shared" si="8" ref="C42:O42">(C11-C25)</f>
        <v>0</v>
      </c>
      <c r="D42" s="3">
        <f t="shared" si="8"/>
        <v>45</v>
      </c>
      <c r="E42" s="3">
        <f t="shared" si="8"/>
        <v>50</v>
      </c>
      <c r="F42" s="3">
        <f t="shared" si="8"/>
        <v>91</v>
      </c>
      <c r="G42" s="3">
        <f t="shared" si="8"/>
        <v>87</v>
      </c>
      <c r="H42" s="3">
        <f t="shared" si="8"/>
        <v>92</v>
      </c>
      <c r="I42" s="3">
        <f t="shared" si="8"/>
        <v>80</v>
      </c>
      <c r="J42" s="3">
        <f t="shared" si="8"/>
        <v>37</v>
      </c>
      <c r="K42" s="3">
        <f t="shared" si="8"/>
        <v>0</v>
      </c>
      <c r="L42" s="3">
        <f t="shared" si="8"/>
        <v>0</v>
      </c>
      <c r="M42" s="3">
        <f t="shared" si="8"/>
        <v>0</v>
      </c>
      <c r="N42" s="3">
        <f t="shared" si="8"/>
        <v>0</v>
      </c>
      <c r="O42" s="3">
        <f t="shared" si="8"/>
        <v>0</v>
      </c>
      <c r="P42" s="3">
        <f t="shared" si="7"/>
        <v>482</v>
      </c>
    </row>
    <row r="43" spans="2:16" ht="12.75">
      <c r="B43" s="4" t="s">
        <v>65</v>
      </c>
      <c r="C43" s="3">
        <f aca="true" t="shared" si="9" ref="C43:O43">(C12-C26)</f>
        <v>0</v>
      </c>
      <c r="D43" s="3">
        <f t="shared" si="9"/>
        <v>0</v>
      </c>
      <c r="E43" s="3">
        <f t="shared" si="9"/>
        <v>1</v>
      </c>
      <c r="F43" s="3">
        <f t="shared" si="9"/>
        <v>0</v>
      </c>
      <c r="G43" s="3">
        <f t="shared" si="9"/>
        <v>1</v>
      </c>
      <c r="H43" s="3">
        <f t="shared" si="9"/>
        <v>0</v>
      </c>
      <c r="I43" s="3">
        <f t="shared" si="9"/>
        <v>0</v>
      </c>
      <c r="J43" s="3">
        <f t="shared" si="9"/>
        <v>1</v>
      </c>
      <c r="K43" s="3">
        <f t="shared" si="9"/>
        <v>0</v>
      </c>
      <c r="L43" s="3">
        <f t="shared" si="9"/>
        <v>0</v>
      </c>
      <c r="M43" s="3">
        <f t="shared" si="9"/>
        <v>0</v>
      </c>
      <c r="N43" s="3">
        <f t="shared" si="9"/>
        <v>0</v>
      </c>
      <c r="O43" s="3">
        <f t="shared" si="9"/>
        <v>0</v>
      </c>
      <c r="P43" s="3">
        <f t="shared" si="7"/>
        <v>3</v>
      </c>
    </row>
    <row r="44" spans="2:16" ht="12.75">
      <c r="B44" s="4" t="s">
        <v>64</v>
      </c>
      <c r="C44" s="3">
        <f aca="true" t="shared" si="10" ref="C44:O44">(C13-C27)</f>
        <v>0</v>
      </c>
      <c r="D44" s="3">
        <f t="shared" si="10"/>
        <v>0</v>
      </c>
      <c r="E44" s="3">
        <f t="shared" si="10"/>
        <v>1</v>
      </c>
      <c r="F44" s="3">
        <f t="shared" si="10"/>
        <v>3</v>
      </c>
      <c r="G44" s="3">
        <f t="shared" si="10"/>
        <v>0</v>
      </c>
      <c r="H44" s="3">
        <f t="shared" si="10"/>
        <v>1</v>
      </c>
      <c r="I44" s="3">
        <f t="shared" si="10"/>
        <v>2</v>
      </c>
      <c r="J44" s="3">
        <f t="shared" si="10"/>
        <v>0</v>
      </c>
      <c r="K44" s="3">
        <f t="shared" si="10"/>
        <v>0</v>
      </c>
      <c r="L44" s="3">
        <f t="shared" si="10"/>
        <v>0</v>
      </c>
      <c r="M44" s="3">
        <f t="shared" si="10"/>
        <v>0</v>
      </c>
      <c r="N44" s="3">
        <f t="shared" si="10"/>
        <v>0</v>
      </c>
      <c r="O44" s="3">
        <f t="shared" si="10"/>
        <v>0</v>
      </c>
      <c r="P44" s="3">
        <f t="shared" si="7"/>
        <v>7</v>
      </c>
    </row>
    <row r="45" spans="2:16" ht="12.75">
      <c r="B45" s="4" t="s">
        <v>19</v>
      </c>
      <c r="C45" s="3">
        <f aca="true" t="shared" si="11" ref="C45:O45">(C14-C28)</f>
        <v>0</v>
      </c>
      <c r="D45" s="3">
        <f t="shared" si="11"/>
        <v>2</v>
      </c>
      <c r="E45" s="3">
        <f t="shared" si="11"/>
        <v>0</v>
      </c>
      <c r="F45" s="3">
        <f t="shared" si="11"/>
        <v>30</v>
      </c>
      <c r="G45" s="3">
        <f t="shared" si="11"/>
        <v>22</v>
      </c>
      <c r="H45" s="3">
        <f t="shared" si="11"/>
        <v>40</v>
      </c>
      <c r="I45" s="3">
        <f t="shared" si="11"/>
        <v>56</v>
      </c>
      <c r="J45" s="3">
        <f t="shared" si="11"/>
        <v>24</v>
      </c>
      <c r="K45" s="3">
        <f t="shared" si="11"/>
        <v>0</v>
      </c>
      <c r="L45" s="3">
        <f t="shared" si="11"/>
        <v>0</v>
      </c>
      <c r="M45" s="3">
        <f t="shared" si="11"/>
        <v>0</v>
      </c>
      <c r="N45" s="3">
        <f t="shared" si="11"/>
        <v>0</v>
      </c>
      <c r="O45" s="3">
        <f t="shared" si="11"/>
        <v>0</v>
      </c>
      <c r="P45" s="3">
        <f t="shared" si="7"/>
        <v>174</v>
      </c>
    </row>
    <row r="46" spans="2:16" ht="12.75">
      <c r="B46" s="5" t="s">
        <v>20</v>
      </c>
      <c r="C46" s="3">
        <f aca="true" t="shared" si="12" ref="C46:O46">SUM(C41:C45)</f>
        <v>0</v>
      </c>
      <c r="D46" s="3">
        <f t="shared" si="12"/>
        <v>61</v>
      </c>
      <c r="E46" s="3">
        <f t="shared" si="12"/>
        <v>54</v>
      </c>
      <c r="F46" s="3">
        <f t="shared" si="12"/>
        <v>152</v>
      </c>
      <c r="G46" s="3">
        <f t="shared" si="12"/>
        <v>134</v>
      </c>
      <c r="H46" s="3">
        <f t="shared" si="12"/>
        <v>178</v>
      </c>
      <c r="I46" s="3">
        <f t="shared" si="12"/>
        <v>242</v>
      </c>
      <c r="J46" s="3">
        <f t="shared" si="12"/>
        <v>91</v>
      </c>
      <c r="K46" s="3">
        <f t="shared" si="12"/>
        <v>0</v>
      </c>
      <c r="L46" s="3">
        <f t="shared" si="12"/>
        <v>0</v>
      </c>
      <c r="M46" s="3">
        <f t="shared" si="12"/>
        <v>0</v>
      </c>
      <c r="N46" s="3">
        <f t="shared" si="12"/>
        <v>0</v>
      </c>
      <c r="O46" s="3">
        <f t="shared" si="12"/>
        <v>0</v>
      </c>
      <c r="P46" s="3">
        <f t="shared" si="7"/>
        <v>912</v>
      </c>
    </row>
    <row r="47" spans="2:16" ht="12.75"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2:16" ht="12.75">
      <c r="B48" s="4" t="s">
        <v>21</v>
      </c>
      <c r="C48" s="3">
        <f aca="true" t="shared" si="13" ref="C48:O48">(C17-C31)</f>
        <v>0</v>
      </c>
      <c r="D48" s="3">
        <f t="shared" si="13"/>
        <v>0</v>
      </c>
      <c r="E48" s="3">
        <f t="shared" si="13"/>
        <v>0</v>
      </c>
      <c r="F48" s="3">
        <f t="shared" si="13"/>
        <v>18</v>
      </c>
      <c r="G48" s="3">
        <f t="shared" si="13"/>
        <v>17</v>
      </c>
      <c r="H48" s="3">
        <f t="shared" si="13"/>
        <v>20</v>
      </c>
      <c r="I48" s="3">
        <f t="shared" si="13"/>
        <v>34</v>
      </c>
      <c r="J48" s="3">
        <f t="shared" si="13"/>
        <v>19</v>
      </c>
      <c r="K48" s="3">
        <f t="shared" si="13"/>
        <v>0</v>
      </c>
      <c r="L48" s="3">
        <f t="shared" si="13"/>
        <v>0</v>
      </c>
      <c r="M48" s="3">
        <f t="shared" si="13"/>
        <v>0</v>
      </c>
      <c r="N48" s="3">
        <f t="shared" si="13"/>
        <v>0</v>
      </c>
      <c r="O48" s="3">
        <f t="shared" si="13"/>
        <v>0</v>
      </c>
      <c r="P48" s="3">
        <f>SUM(C48:O48)</f>
        <v>108</v>
      </c>
    </row>
    <row r="49" spans="2:16" ht="12.75">
      <c r="B49" s="6" t="s">
        <v>13</v>
      </c>
      <c r="C49" s="2">
        <f aca="true" t="shared" si="14" ref="C49:P49">SUM(C46:C48)</f>
        <v>0</v>
      </c>
      <c r="D49" s="2">
        <f t="shared" si="14"/>
        <v>61</v>
      </c>
      <c r="E49" s="2">
        <f t="shared" si="14"/>
        <v>54</v>
      </c>
      <c r="F49" s="2">
        <f t="shared" si="14"/>
        <v>170</v>
      </c>
      <c r="G49" s="2">
        <f t="shared" si="14"/>
        <v>151</v>
      </c>
      <c r="H49" s="2">
        <f t="shared" si="14"/>
        <v>198</v>
      </c>
      <c r="I49" s="2">
        <f t="shared" si="14"/>
        <v>276</v>
      </c>
      <c r="J49" s="2">
        <f t="shared" si="14"/>
        <v>110</v>
      </c>
      <c r="K49" s="2">
        <f t="shared" si="14"/>
        <v>0</v>
      </c>
      <c r="L49" s="2">
        <f t="shared" si="14"/>
        <v>0</v>
      </c>
      <c r="M49" s="2">
        <f t="shared" si="14"/>
        <v>0</v>
      </c>
      <c r="N49" s="2">
        <f t="shared" si="14"/>
        <v>0</v>
      </c>
      <c r="O49" s="2">
        <f t="shared" si="14"/>
        <v>0</v>
      </c>
      <c r="P49" s="2">
        <f t="shared" si="14"/>
        <v>1020</v>
      </c>
    </row>
  </sheetData>
  <sheetProtection/>
  <mergeCells count="5">
    <mergeCell ref="B6:P6"/>
    <mergeCell ref="B1:P1"/>
    <mergeCell ref="B2:P2"/>
    <mergeCell ref="B4:P4"/>
    <mergeCell ref="B5:P5"/>
  </mergeCells>
  <printOptions/>
  <pageMargins left="0.7874015748031497" right="0.7874015748031497" top="0.7874015748031497" bottom="0.787401574803149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35"/>
  <sheetViews>
    <sheetView zoomScale="85" zoomScaleNormal="85" zoomScalePageLayoutView="0" workbookViewId="0" topLeftCell="A1">
      <selection activeCell="A1" sqref="A1:IV16384"/>
    </sheetView>
  </sheetViews>
  <sheetFormatPr defaultColWidth="11.57421875" defaultRowHeight="12.75"/>
  <cols>
    <col min="1" max="1" width="9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7.42187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421875" style="0" customWidth="1"/>
    <col min="17" max="17" width="7.28125" style="0" customWidth="1"/>
  </cols>
  <sheetData>
    <row r="1" spans="2:16" ht="12.7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ht="12.7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59" t="s">
        <v>67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8" spans="2:17" ht="12.75">
      <c r="B8" s="26" t="s">
        <v>55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7</v>
      </c>
      <c r="I8" s="2" t="s">
        <v>9</v>
      </c>
      <c r="J8" s="2" t="s">
        <v>9</v>
      </c>
      <c r="K8" s="2" t="s">
        <v>8</v>
      </c>
      <c r="L8" s="2" t="s">
        <v>10</v>
      </c>
      <c r="M8" s="2" t="s">
        <v>11</v>
      </c>
      <c r="N8" s="2" t="s">
        <v>12</v>
      </c>
      <c r="O8" s="2" t="s">
        <v>4</v>
      </c>
      <c r="P8" s="2" t="s">
        <v>13</v>
      </c>
      <c r="Q8" s="3" t="s">
        <v>14</v>
      </c>
    </row>
    <row r="9" spans="2:17" ht="12.7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 t="s">
        <v>15</v>
      </c>
      <c r="Q9" s="3" t="s">
        <v>16</v>
      </c>
    </row>
    <row r="10" spans="2:17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3"/>
      <c r="Q10" s="3"/>
    </row>
    <row r="11" spans="2:17" ht="12.75">
      <c r="B11" s="4" t="s">
        <v>17</v>
      </c>
      <c r="C11" s="3">
        <v>22</v>
      </c>
      <c r="D11" s="3">
        <v>32</v>
      </c>
      <c r="E11" s="3">
        <v>30</v>
      </c>
      <c r="F11" s="3">
        <v>22</v>
      </c>
      <c r="G11" s="3">
        <v>28</v>
      </c>
      <c r="H11" s="3">
        <v>36</v>
      </c>
      <c r="I11" s="3">
        <v>30</v>
      </c>
      <c r="J11" s="3">
        <v>27</v>
      </c>
      <c r="K11" s="3">
        <v>30</v>
      </c>
      <c r="L11" s="3">
        <v>37</v>
      </c>
      <c r="M11" s="3">
        <v>21</v>
      </c>
      <c r="N11" s="3">
        <v>25</v>
      </c>
      <c r="O11" s="3">
        <v>25</v>
      </c>
      <c r="P11" s="3">
        <f aca="true" t="shared" si="0" ref="P11:P16">SUM(C11:O11)</f>
        <v>365</v>
      </c>
      <c r="Q11" s="12">
        <f aca="true" t="shared" si="1" ref="Q11:Q16">(P11/11*12)</f>
        <v>398.18181818181813</v>
      </c>
    </row>
    <row r="12" spans="2:17" ht="12.75">
      <c r="B12" s="4" t="s">
        <v>18</v>
      </c>
      <c r="C12" s="3">
        <v>76</v>
      </c>
      <c r="D12" s="3">
        <v>22</v>
      </c>
      <c r="E12" s="3">
        <v>48</v>
      </c>
      <c r="F12" s="3">
        <v>47</v>
      </c>
      <c r="G12" s="3">
        <v>30</v>
      </c>
      <c r="H12" s="3">
        <v>39</v>
      </c>
      <c r="I12" s="3">
        <v>35</v>
      </c>
      <c r="J12" s="3">
        <v>41</v>
      </c>
      <c r="K12" s="3">
        <v>44</v>
      </c>
      <c r="L12" s="3">
        <v>34</v>
      </c>
      <c r="M12" s="3">
        <v>32</v>
      </c>
      <c r="N12" s="3">
        <v>32</v>
      </c>
      <c r="O12" s="3">
        <v>39</v>
      </c>
      <c r="P12" s="3">
        <f t="shared" si="0"/>
        <v>519</v>
      </c>
      <c r="Q12" s="12">
        <f t="shared" si="1"/>
        <v>566.1818181818181</v>
      </c>
    </row>
    <row r="13" spans="2:17" ht="12.75">
      <c r="B13" s="4" t="s">
        <v>52</v>
      </c>
      <c r="C13" s="3"/>
      <c r="D13" s="3"/>
      <c r="E13" s="3">
        <v>2</v>
      </c>
      <c r="F13" s="3"/>
      <c r="G13" s="3">
        <v>5</v>
      </c>
      <c r="H13" s="3">
        <v>4</v>
      </c>
      <c r="I13" s="3">
        <v>3</v>
      </c>
      <c r="J13" s="3">
        <v>1</v>
      </c>
      <c r="K13" s="3">
        <v>0</v>
      </c>
      <c r="L13" s="3">
        <v>1</v>
      </c>
      <c r="M13" s="3">
        <v>1</v>
      </c>
      <c r="N13" s="3">
        <v>1</v>
      </c>
      <c r="O13" s="3">
        <v>0</v>
      </c>
      <c r="P13" s="3">
        <f t="shared" si="0"/>
        <v>18</v>
      </c>
      <c r="Q13" s="12">
        <f t="shared" si="1"/>
        <v>19.636363636363637</v>
      </c>
    </row>
    <row r="14" spans="2:17" ht="12.75">
      <c r="B14" s="4" t="s">
        <v>53</v>
      </c>
      <c r="C14" s="3">
        <v>2</v>
      </c>
      <c r="D14" s="3">
        <v>1</v>
      </c>
      <c r="E14" s="3"/>
      <c r="F14" s="3"/>
      <c r="G14" s="3">
        <v>1</v>
      </c>
      <c r="H14" s="3"/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f t="shared" si="0"/>
        <v>5</v>
      </c>
      <c r="Q14" s="12">
        <f t="shared" si="1"/>
        <v>5.454545454545454</v>
      </c>
    </row>
    <row r="15" spans="2:17" ht="12.75">
      <c r="B15" s="4" t="s">
        <v>19</v>
      </c>
      <c r="C15" s="3">
        <v>21</v>
      </c>
      <c r="D15" s="3">
        <v>24</v>
      </c>
      <c r="E15" s="3">
        <v>23</v>
      </c>
      <c r="F15" s="3">
        <v>41</v>
      </c>
      <c r="G15" s="3">
        <v>32</v>
      </c>
      <c r="H15" s="3">
        <v>35</v>
      </c>
      <c r="I15" s="3">
        <v>33</v>
      </c>
      <c r="J15" s="3">
        <v>18</v>
      </c>
      <c r="K15" s="3">
        <v>18</v>
      </c>
      <c r="L15" s="3">
        <v>28</v>
      </c>
      <c r="M15" s="3">
        <v>19</v>
      </c>
      <c r="N15" s="3">
        <v>29</v>
      </c>
      <c r="O15" s="3">
        <v>17</v>
      </c>
      <c r="P15" s="3">
        <f t="shared" si="0"/>
        <v>338</v>
      </c>
      <c r="Q15" s="12">
        <f t="shared" si="1"/>
        <v>368.72727272727275</v>
      </c>
    </row>
    <row r="16" spans="2:17" ht="12.75">
      <c r="B16" s="5" t="s">
        <v>20</v>
      </c>
      <c r="C16" s="2">
        <f aca="true" t="shared" si="2" ref="C16:O16">SUM(C11:C15)</f>
        <v>121</v>
      </c>
      <c r="D16" s="2">
        <f t="shared" si="2"/>
        <v>79</v>
      </c>
      <c r="E16" s="2">
        <f t="shared" si="2"/>
        <v>103</v>
      </c>
      <c r="F16" s="2">
        <f t="shared" si="2"/>
        <v>110</v>
      </c>
      <c r="G16" s="2">
        <f t="shared" si="2"/>
        <v>96</v>
      </c>
      <c r="H16" s="2">
        <f t="shared" si="2"/>
        <v>114</v>
      </c>
      <c r="I16" s="2">
        <f t="shared" si="2"/>
        <v>101</v>
      </c>
      <c r="J16" s="2">
        <f t="shared" si="2"/>
        <v>87</v>
      </c>
      <c r="K16" s="2">
        <f t="shared" si="2"/>
        <v>93</v>
      </c>
      <c r="L16" s="2">
        <f t="shared" si="2"/>
        <v>100</v>
      </c>
      <c r="M16" s="2">
        <f t="shared" si="2"/>
        <v>73</v>
      </c>
      <c r="N16" s="2">
        <f t="shared" si="2"/>
        <v>87</v>
      </c>
      <c r="O16" s="2">
        <f t="shared" si="2"/>
        <v>81</v>
      </c>
      <c r="P16" s="27">
        <f t="shared" si="0"/>
        <v>1245</v>
      </c>
      <c r="Q16" s="12">
        <f t="shared" si="1"/>
        <v>1358.1818181818182</v>
      </c>
    </row>
    <row r="17" spans="2:17" ht="12.75"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12.75">
      <c r="B18" s="4" t="s">
        <v>21</v>
      </c>
      <c r="C18" s="3">
        <v>20</v>
      </c>
      <c r="D18" s="3">
        <v>17</v>
      </c>
      <c r="E18" s="3">
        <v>26</v>
      </c>
      <c r="F18" s="3">
        <v>16</v>
      </c>
      <c r="G18" s="3">
        <v>12</v>
      </c>
      <c r="H18" s="3">
        <v>21</v>
      </c>
      <c r="I18" s="3">
        <v>19</v>
      </c>
      <c r="J18" s="3">
        <v>18</v>
      </c>
      <c r="K18" s="3">
        <v>25</v>
      </c>
      <c r="L18" s="3">
        <v>32</v>
      </c>
      <c r="M18" s="3">
        <v>22</v>
      </c>
      <c r="N18" s="3">
        <v>14</v>
      </c>
      <c r="O18" s="3">
        <v>10</v>
      </c>
      <c r="P18" s="3">
        <f>SUM(C18:O18)</f>
        <v>252</v>
      </c>
      <c r="Q18" s="3">
        <f>(P18/9*12)</f>
        <v>336</v>
      </c>
    </row>
    <row r="19" spans="2:17" ht="12.75">
      <c r="B19" s="20" t="s">
        <v>13</v>
      </c>
      <c r="C19" s="2">
        <f aca="true" t="shared" si="3" ref="C19:P19">SUM(C16:C18)</f>
        <v>141</v>
      </c>
      <c r="D19" s="2">
        <f t="shared" si="3"/>
        <v>96</v>
      </c>
      <c r="E19" s="2">
        <f t="shared" si="3"/>
        <v>129</v>
      </c>
      <c r="F19" s="2">
        <f t="shared" si="3"/>
        <v>126</v>
      </c>
      <c r="G19" s="2">
        <f t="shared" si="3"/>
        <v>108</v>
      </c>
      <c r="H19" s="2">
        <f t="shared" si="3"/>
        <v>135</v>
      </c>
      <c r="I19" s="2">
        <f t="shared" si="3"/>
        <v>120</v>
      </c>
      <c r="J19" s="2">
        <f t="shared" si="3"/>
        <v>105</v>
      </c>
      <c r="K19" s="2">
        <f t="shared" si="3"/>
        <v>118</v>
      </c>
      <c r="L19" s="2">
        <f t="shared" si="3"/>
        <v>132</v>
      </c>
      <c r="M19" s="2">
        <f t="shared" si="3"/>
        <v>95</v>
      </c>
      <c r="N19" s="2">
        <f t="shared" si="3"/>
        <v>101</v>
      </c>
      <c r="O19" s="2">
        <f t="shared" si="3"/>
        <v>91</v>
      </c>
      <c r="P19" s="27">
        <f t="shared" si="3"/>
        <v>1497</v>
      </c>
      <c r="Q19" s="12">
        <f>(P19/11*12)</f>
        <v>1633.090909090909</v>
      </c>
    </row>
    <row r="20" spans="2:17" ht="12.75"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"/>
    </row>
    <row r="21" spans="2:17" ht="12.75">
      <c r="B21" s="6" t="s">
        <v>22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4"/>
    </row>
    <row r="24" ht="12.75">
      <c r="B24" t="s">
        <v>68</v>
      </c>
    </row>
    <row r="25" spans="2:16" ht="12.75">
      <c r="B25" s="26" t="s">
        <v>55</v>
      </c>
      <c r="C25" s="2" t="s">
        <v>4</v>
      </c>
      <c r="D25" s="2" t="s">
        <v>5</v>
      </c>
      <c r="E25" s="2" t="s">
        <v>6</v>
      </c>
      <c r="F25" s="2" t="s">
        <v>7</v>
      </c>
      <c r="G25" s="2" t="s">
        <v>8</v>
      </c>
      <c r="H25" s="2" t="s">
        <v>7</v>
      </c>
      <c r="I25" s="2" t="s">
        <v>9</v>
      </c>
      <c r="J25" s="2" t="s">
        <v>9</v>
      </c>
      <c r="K25" s="2" t="s">
        <v>8</v>
      </c>
      <c r="L25" s="2" t="s">
        <v>10</v>
      </c>
      <c r="M25" s="2" t="s">
        <v>11</v>
      </c>
      <c r="N25" s="2" t="s">
        <v>12</v>
      </c>
      <c r="O25" s="2" t="s">
        <v>4</v>
      </c>
      <c r="P25" s="2" t="s">
        <v>13</v>
      </c>
    </row>
    <row r="26" spans="2:16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2.75">
      <c r="B27" s="4" t="s">
        <v>17</v>
      </c>
      <c r="C27" s="3"/>
      <c r="D27" s="3">
        <v>32</v>
      </c>
      <c r="E27" s="3">
        <v>30</v>
      </c>
      <c r="F27" s="3">
        <v>22</v>
      </c>
      <c r="G27" s="3">
        <v>28</v>
      </c>
      <c r="H27" s="3">
        <v>36</v>
      </c>
      <c r="I27" s="3">
        <v>30</v>
      </c>
      <c r="J27" s="3">
        <v>27</v>
      </c>
      <c r="K27" s="3">
        <v>30</v>
      </c>
      <c r="L27" s="3">
        <v>37</v>
      </c>
      <c r="M27" s="3">
        <v>21</v>
      </c>
      <c r="N27" s="3">
        <v>25</v>
      </c>
      <c r="O27" s="3">
        <v>25</v>
      </c>
      <c r="P27" s="3">
        <f aca="true" t="shared" si="4" ref="P27:P32">SUM(C27:O27)</f>
        <v>343</v>
      </c>
    </row>
    <row r="28" spans="2:16" ht="12.75">
      <c r="B28" s="4" t="s">
        <v>18</v>
      </c>
      <c r="C28" s="3"/>
      <c r="D28" s="3">
        <v>22</v>
      </c>
      <c r="E28" s="3">
        <v>48</v>
      </c>
      <c r="F28" s="3">
        <v>47</v>
      </c>
      <c r="G28" s="3">
        <v>30</v>
      </c>
      <c r="H28" s="3">
        <v>39</v>
      </c>
      <c r="I28" s="3">
        <v>35</v>
      </c>
      <c r="J28" s="3">
        <v>41</v>
      </c>
      <c r="K28" s="3">
        <v>44</v>
      </c>
      <c r="L28" s="3">
        <v>34</v>
      </c>
      <c r="M28" s="3">
        <v>32</v>
      </c>
      <c r="N28" s="3">
        <v>32</v>
      </c>
      <c r="O28" s="3">
        <v>39</v>
      </c>
      <c r="P28" s="3">
        <f t="shared" si="4"/>
        <v>443</v>
      </c>
    </row>
    <row r="29" spans="2:16" ht="12.75">
      <c r="B29" s="4" t="s">
        <v>54</v>
      </c>
      <c r="C29" s="3"/>
      <c r="D29" s="3"/>
      <c r="E29" s="3">
        <v>2</v>
      </c>
      <c r="F29" s="3"/>
      <c r="G29" s="3">
        <v>5</v>
      </c>
      <c r="H29" s="3">
        <v>4</v>
      </c>
      <c r="I29" s="3">
        <v>3</v>
      </c>
      <c r="J29" s="3">
        <v>1</v>
      </c>
      <c r="K29" s="3">
        <v>0</v>
      </c>
      <c r="L29" s="3">
        <v>1</v>
      </c>
      <c r="M29" s="3">
        <v>1</v>
      </c>
      <c r="N29" s="3">
        <v>1</v>
      </c>
      <c r="O29" s="3">
        <v>0</v>
      </c>
      <c r="P29" s="3">
        <f t="shared" si="4"/>
        <v>18</v>
      </c>
    </row>
    <row r="30" spans="2:16" ht="12.75">
      <c r="B30" s="4" t="s">
        <v>53</v>
      </c>
      <c r="C30" s="3"/>
      <c r="D30" s="3">
        <v>1</v>
      </c>
      <c r="E30" s="3"/>
      <c r="F30" s="3"/>
      <c r="G30" s="3">
        <v>1</v>
      </c>
      <c r="H30" s="3"/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f t="shared" si="4"/>
        <v>3</v>
      </c>
    </row>
    <row r="31" spans="2:16" ht="12.75">
      <c r="B31" s="4" t="s">
        <v>19</v>
      </c>
      <c r="C31" s="3"/>
      <c r="D31" s="3">
        <v>24</v>
      </c>
      <c r="E31" s="3">
        <v>23</v>
      </c>
      <c r="F31" s="3">
        <v>41</v>
      </c>
      <c r="G31" s="3">
        <v>32</v>
      </c>
      <c r="H31" s="3">
        <v>35</v>
      </c>
      <c r="I31" s="3">
        <v>33</v>
      </c>
      <c r="J31" s="3">
        <v>18</v>
      </c>
      <c r="K31" s="3">
        <v>18</v>
      </c>
      <c r="L31" s="3">
        <v>28</v>
      </c>
      <c r="M31" s="3">
        <v>19</v>
      </c>
      <c r="N31" s="3">
        <v>29</v>
      </c>
      <c r="O31" s="3">
        <v>17</v>
      </c>
      <c r="P31" s="3">
        <f t="shared" si="4"/>
        <v>317</v>
      </c>
    </row>
    <row r="32" spans="2:16" ht="12.75">
      <c r="B32" s="5" t="s">
        <v>20</v>
      </c>
      <c r="C32" s="2">
        <f aca="true" t="shared" si="5" ref="C32:O32">SUM(C27:C31)</f>
        <v>0</v>
      </c>
      <c r="D32" s="2">
        <f t="shared" si="5"/>
        <v>79</v>
      </c>
      <c r="E32" s="2">
        <f t="shared" si="5"/>
        <v>103</v>
      </c>
      <c r="F32" s="2">
        <f t="shared" si="5"/>
        <v>110</v>
      </c>
      <c r="G32" s="2">
        <f t="shared" si="5"/>
        <v>96</v>
      </c>
      <c r="H32" s="2">
        <f t="shared" si="5"/>
        <v>114</v>
      </c>
      <c r="I32" s="2">
        <f t="shared" si="5"/>
        <v>101</v>
      </c>
      <c r="J32" s="2">
        <f t="shared" si="5"/>
        <v>87</v>
      </c>
      <c r="K32" s="2">
        <f t="shared" si="5"/>
        <v>93</v>
      </c>
      <c r="L32" s="2">
        <f t="shared" si="5"/>
        <v>100</v>
      </c>
      <c r="M32" s="2">
        <f t="shared" si="5"/>
        <v>73</v>
      </c>
      <c r="N32" s="2">
        <f t="shared" si="5"/>
        <v>87</v>
      </c>
      <c r="O32" s="2">
        <f t="shared" si="5"/>
        <v>81</v>
      </c>
      <c r="P32" s="27">
        <f t="shared" si="4"/>
        <v>1124</v>
      </c>
    </row>
    <row r="33" spans="2:16" ht="12.75"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ht="12.75">
      <c r="B34" s="4" t="s">
        <v>21</v>
      </c>
      <c r="C34" s="3"/>
      <c r="D34" s="3">
        <v>17</v>
      </c>
      <c r="E34" s="3">
        <v>26</v>
      </c>
      <c r="F34" s="3">
        <v>16</v>
      </c>
      <c r="G34" s="3">
        <v>12</v>
      </c>
      <c r="H34" s="3">
        <v>21</v>
      </c>
      <c r="I34" s="3">
        <v>19</v>
      </c>
      <c r="J34" s="3">
        <v>18</v>
      </c>
      <c r="K34" s="3">
        <v>25</v>
      </c>
      <c r="L34" s="3">
        <v>32</v>
      </c>
      <c r="M34" s="3">
        <v>22</v>
      </c>
      <c r="N34" s="3">
        <v>14</v>
      </c>
      <c r="O34" s="3">
        <v>10</v>
      </c>
      <c r="P34" s="3">
        <f>SUM(C34:O34)</f>
        <v>232</v>
      </c>
    </row>
    <row r="35" spans="2:16" ht="12.75">
      <c r="B35" s="20" t="s">
        <v>13</v>
      </c>
      <c r="C35" s="2">
        <f aca="true" t="shared" si="6" ref="C35:P35">SUM(C32:C34)</f>
        <v>0</v>
      </c>
      <c r="D35" s="2">
        <f t="shared" si="6"/>
        <v>96</v>
      </c>
      <c r="E35" s="2">
        <f t="shared" si="6"/>
        <v>129</v>
      </c>
      <c r="F35" s="2">
        <f t="shared" si="6"/>
        <v>126</v>
      </c>
      <c r="G35" s="2">
        <f t="shared" si="6"/>
        <v>108</v>
      </c>
      <c r="H35" s="2">
        <f t="shared" si="6"/>
        <v>135</v>
      </c>
      <c r="I35" s="2">
        <f t="shared" si="6"/>
        <v>120</v>
      </c>
      <c r="J35" s="2">
        <f t="shared" si="6"/>
        <v>105</v>
      </c>
      <c r="K35" s="2">
        <f t="shared" si="6"/>
        <v>118</v>
      </c>
      <c r="L35" s="2">
        <f t="shared" si="6"/>
        <v>132</v>
      </c>
      <c r="M35" s="2">
        <f t="shared" si="6"/>
        <v>95</v>
      </c>
      <c r="N35" s="2">
        <f t="shared" si="6"/>
        <v>101</v>
      </c>
      <c r="O35" s="2">
        <f t="shared" si="6"/>
        <v>91</v>
      </c>
      <c r="P35" s="27">
        <f t="shared" si="6"/>
        <v>1356</v>
      </c>
    </row>
  </sheetData>
  <sheetProtection/>
  <mergeCells count="5">
    <mergeCell ref="B6:P6"/>
    <mergeCell ref="B1:P1"/>
    <mergeCell ref="B2:P2"/>
    <mergeCell ref="B4:P4"/>
    <mergeCell ref="B5:P5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30"/>
  <sheetViews>
    <sheetView zoomScale="85" zoomScaleNormal="85" zoomScalePageLayoutView="0" workbookViewId="0" topLeftCell="A1">
      <selection activeCell="A1" sqref="A1:IV16384"/>
    </sheetView>
  </sheetViews>
  <sheetFormatPr defaultColWidth="11.57421875" defaultRowHeight="12.75"/>
  <cols>
    <col min="1" max="1" width="8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7.42187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7109375" style="0" customWidth="1"/>
    <col min="17" max="17" width="7.8515625" style="0" customWidth="1"/>
  </cols>
  <sheetData>
    <row r="1" spans="2:16" ht="12.7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ht="12.7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23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24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59" t="s">
        <v>69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8" spans="2:17" ht="12.75">
      <c r="B8" s="1" t="s">
        <v>25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7</v>
      </c>
      <c r="I8" s="2" t="s">
        <v>9</v>
      </c>
      <c r="J8" s="2" t="s">
        <v>9</v>
      </c>
      <c r="K8" s="2" t="s">
        <v>8</v>
      </c>
      <c r="L8" s="2" t="s">
        <v>10</v>
      </c>
      <c r="M8" s="2" t="s">
        <v>11</v>
      </c>
      <c r="N8" s="2" t="s">
        <v>12</v>
      </c>
      <c r="O8" s="2" t="s">
        <v>4</v>
      </c>
      <c r="P8" s="2" t="s">
        <v>13</v>
      </c>
      <c r="Q8" s="3" t="s">
        <v>26</v>
      </c>
    </row>
    <row r="9" spans="2:17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3" t="s">
        <v>27</v>
      </c>
    </row>
    <row r="10" spans="2:17" ht="12.75">
      <c r="B10" s="4" t="s">
        <v>28</v>
      </c>
      <c r="C10" s="3">
        <v>95</v>
      </c>
      <c r="D10" s="3">
        <v>74</v>
      </c>
      <c r="E10" s="3">
        <v>90</v>
      </c>
      <c r="F10" s="3">
        <v>95</v>
      </c>
      <c r="G10" s="3">
        <v>85</v>
      </c>
      <c r="H10" s="3">
        <v>100</v>
      </c>
      <c r="I10" s="3">
        <v>95</v>
      </c>
      <c r="J10" s="3">
        <v>84</v>
      </c>
      <c r="K10" s="3">
        <v>82</v>
      </c>
      <c r="L10" s="3">
        <v>92</v>
      </c>
      <c r="M10" s="3">
        <v>71</v>
      </c>
      <c r="N10" s="3">
        <v>77</v>
      </c>
      <c r="O10" s="3">
        <v>78</v>
      </c>
      <c r="P10" s="3">
        <f>SUM(C10:O10)</f>
        <v>1118</v>
      </c>
      <c r="Q10" s="3">
        <f>(P10/9*12)</f>
        <v>1490.6666666666667</v>
      </c>
    </row>
    <row r="11" spans="2:17" ht="12.75">
      <c r="B11" s="4" t="s">
        <v>29</v>
      </c>
      <c r="C11" s="3">
        <v>7</v>
      </c>
      <c r="D11" s="3">
        <v>3</v>
      </c>
      <c r="E11" s="3">
        <v>2</v>
      </c>
      <c r="F11" s="3">
        <v>6</v>
      </c>
      <c r="G11" s="3">
        <v>4</v>
      </c>
      <c r="H11" s="3">
        <v>6</v>
      </c>
      <c r="I11" s="3">
        <v>0</v>
      </c>
      <c r="J11" s="3">
        <v>1</v>
      </c>
      <c r="K11" s="3">
        <v>6</v>
      </c>
      <c r="L11" s="3">
        <v>3</v>
      </c>
      <c r="M11" s="3">
        <v>1</v>
      </c>
      <c r="N11" s="3">
        <v>2</v>
      </c>
      <c r="O11" s="3">
        <v>2</v>
      </c>
      <c r="P11" s="3">
        <f>SUM(C11:O11)</f>
        <v>43</v>
      </c>
      <c r="Q11" s="3">
        <f>(P11/9*12)</f>
        <v>57.33333333333333</v>
      </c>
    </row>
    <row r="12" spans="2:17" ht="12.75">
      <c r="B12" s="4" t="s">
        <v>63</v>
      </c>
      <c r="C12" s="3">
        <v>9</v>
      </c>
      <c r="D12" s="3"/>
      <c r="E12" s="3">
        <v>9</v>
      </c>
      <c r="F12" s="3">
        <v>6</v>
      </c>
      <c r="G12" s="3">
        <v>6</v>
      </c>
      <c r="H12" s="3">
        <v>5</v>
      </c>
      <c r="I12" s="3">
        <v>5</v>
      </c>
      <c r="J12" s="3">
        <v>2</v>
      </c>
      <c r="K12" s="3">
        <v>5</v>
      </c>
      <c r="L12" s="3">
        <v>2</v>
      </c>
      <c r="M12" s="3">
        <v>0</v>
      </c>
      <c r="N12" s="3">
        <v>5</v>
      </c>
      <c r="O12" s="3">
        <v>0</v>
      </c>
      <c r="P12" s="3">
        <f>SUM(C12:O12)</f>
        <v>54</v>
      </c>
      <c r="Q12" s="3">
        <f>(P12/9*12)</f>
        <v>72</v>
      </c>
    </row>
    <row r="13" spans="2:17" ht="12.75">
      <c r="B13" s="4" t="s">
        <v>30</v>
      </c>
      <c r="C13" s="3">
        <v>6</v>
      </c>
      <c r="D13" s="3">
        <v>1</v>
      </c>
      <c r="E13" s="3">
        <v>1</v>
      </c>
      <c r="F13" s="3">
        <v>3</v>
      </c>
      <c r="G13" s="3">
        <v>1</v>
      </c>
      <c r="H13" s="3">
        <v>2</v>
      </c>
      <c r="I13" s="3">
        <v>1</v>
      </c>
      <c r="J13" s="3">
        <v>0</v>
      </c>
      <c r="K13" s="3">
        <v>0</v>
      </c>
      <c r="L13" s="3">
        <v>1</v>
      </c>
      <c r="M13" s="3">
        <v>1</v>
      </c>
      <c r="N13" s="3">
        <v>2</v>
      </c>
      <c r="O13" s="3">
        <v>0</v>
      </c>
      <c r="P13" s="3">
        <f>SUM(C13:O13)</f>
        <v>19</v>
      </c>
      <c r="Q13" s="3">
        <f>(P13/9*12)</f>
        <v>25.333333333333336</v>
      </c>
    </row>
    <row r="14" spans="2:17" ht="12.75">
      <c r="B14" s="4" t="s">
        <v>31</v>
      </c>
      <c r="C14" s="3">
        <v>4</v>
      </c>
      <c r="D14" s="3">
        <v>1</v>
      </c>
      <c r="E14" s="3">
        <v>1</v>
      </c>
      <c r="F14" s="3"/>
      <c r="G14" s="3"/>
      <c r="H14" s="3">
        <v>1</v>
      </c>
      <c r="I14" s="3">
        <v>0</v>
      </c>
      <c r="J14" s="3">
        <v>0</v>
      </c>
      <c r="K14" s="3">
        <v>0</v>
      </c>
      <c r="L14" s="3">
        <v>2</v>
      </c>
      <c r="M14" s="3">
        <v>0</v>
      </c>
      <c r="N14" s="3">
        <v>1</v>
      </c>
      <c r="O14" s="3">
        <v>1</v>
      </c>
      <c r="P14" s="3">
        <f>SUM(C14:O14)</f>
        <v>11</v>
      </c>
      <c r="Q14" s="3">
        <f>(P14/9*12)</f>
        <v>14.666666666666668</v>
      </c>
    </row>
    <row r="15" spans="2:17" ht="12.75"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2.75">
      <c r="B16" s="7" t="s">
        <v>13</v>
      </c>
      <c r="C16" s="2">
        <f aca="true" t="shared" si="0" ref="C16:P16">SUM(C10:C15)</f>
        <v>121</v>
      </c>
      <c r="D16" s="2">
        <f t="shared" si="0"/>
        <v>79</v>
      </c>
      <c r="E16" s="2">
        <f t="shared" si="0"/>
        <v>103</v>
      </c>
      <c r="F16" s="2">
        <f t="shared" si="0"/>
        <v>110</v>
      </c>
      <c r="G16" s="2">
        <f t="shared" si="0"/>
        <v>96</v>
      </c>
      <c r="H16" s="2">
        <f t="shared" si="0"/>
        <v>114</v>
      </c>
      <c r="I16" s="2">
        <f t="shared" si="0"/>
        <v>101</v>
      </c>
      <c r="J16" s="2">
        <f t="shared" si="0"/>
        <v>87</v>
      </c>
      <c r="K16" s="2">
        <f t="shared" si="0"/>
        <v>93</v>
      </c>
      <c r="L16" s="2">
        <f t="shared" si="0"/>
        <v>100</v>
      </c>
      <c r="M16" s="2">
        <f t="shared" si="0"/>
        <v>73</v>
      </c>
      <c r="N16" s="2">
        <f t="shared" si="0"/>
        <v>87</v>
      </c>
      <c r="O16" s="2">
        <f t="shared" si="0"/>
        <v>81</v>
      </c>
      <c r="P16" s="27">
        <f t="shared" si="0"/>
        <v>1245</v>
      </c>
      <c r="Q16" s="3">
        <f>(P16/9*12)</f>
        <v>1660</v>
      </c>
    </row>
    <row r="17" spans="2:17" ht="12.75"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/>
    </row>
    <row r="20" ht="12.75">
      <c r="B20" t="s">
        <v>70</v>
      </c>
    </row>
    <row r="21" spans="2:16" ht="12.75">
      <c r="B21" s="1" t="s">
        <v>25</v>
      </c>
      <c r="C21" s="2" t="s">
        <v>4</v>
      </c>
      <c r="D21" s="2" t="s">
        <v>5</v>
      </c>
      <c r="E21" s="2" t="s">
        <v>6</v>
      </c>
      <c r="F21" s="2" t="s">
        <v>7</v>
      </c>
      <c r="G21" s="2" t="s">
        <v>8</v>
      </c>
      <c r="H21" s="2" t="s">
        <v>7</v>
      </c>
      <c r="I21" s="2" t="s">
        <v>9</v>
      </c>
      <c r="J21" s="2" t="s">
        <v>9</v>
      </c>
      <c r="K21" s="2" t="s">
        <v>8</v>
      </c>
      <c r="L21" s="2" t="s">
        <v>10</v>
      </c>
      <c r="M21" s="2" t="s">
        <v>11</v>
      </c>
      <c r="N21" s="2" t="s">
        <v>12</v>
      </c>
      <c r="O21" s="2" t="s">
        <v>4</v>
      </c>
      <c r="P21" s="2" t="s">
        <v>13</v>
      </c>
    </row>
    <row r="22" spans="2:16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12.75">
      <c r="B23" s="4" t="s">
        <v>28</v>
      </c>
      <c r="C23" s="3"/>
      <c r="D23" s="3">
        <v>74</v>
      </c>
      <c r="E23" s="3">
        <v>90</v>
      </c>
      <c r="F23" s="3">
        <v>95</v>
      </c>
      <c r="G23" s="3">
        <v>85</v>
      </c>
      <c r="H23" s="3">
        <v>100</v>
      </c>
      <c r="I23" s="3">
        <v>95</v>
      </c>
      <c r="J23" s="3">
        <v>84</v>
      </c>
      <c r="K23" s="3">
        <v>82</v>
      </c>
      <c r="L23" s="3">
        <v>92</v>
      </c>
      <c r="M23" s="3">
        <v>71</v>
      </c>
      <c r="N23" s="3">
        <v>77</v>
      </c>
      <c r="O23" s="3">
        <v>78</v>
      </c>
      <c r="P23" s="3">
        <f aca="true" t="shared" si="1" ref="P23:P28">SUM(C23:O23)</f>
        <v>1023</v>
      </c>
    </row>
    <row r="24" spans="2:16" ht="12.75">
      <c r="B24" s="4" t="s">
        <v>29</v>
      </c>
      <c r="C24" s="3"/>
      <c r="D24" s="3">
        <v>3</v>
      </c>
      <c r="E24" s="3">
        <v>2</v>
      </c>
      <c r="F24" s="3">
        <v>6</v>
      </c>
      <c r="G24" s="3">
        <v>4</v>
      </c>
      <c r="H24" s="3">
        <v>6</v>
      </c>
      <c r="I24" s="3">
        <v>0</v>
      </c>
      <c r="J24" s="3">
        <v>1</v>
      </c>
      <c r="K24" s="3">
        <v>6</v>
      </c>
      <c r="L24" s="3">
        <v>3</v>
      </c>
      <c r="M24" s="3">
        <v>1</v>
      </c>
      <c r="N24" s="3">
        <v>2</v>
      </c>
      <c r="O24" s="3">
        <v>2</v>
      </c>
      <c r="P24" s="3">
        <f t="shared" si="1"/>
        <v>36</v>
      </c>
    </row>
    <row r="25" spans="2:16" ht="12.75">
      <c r="B25" s="4" t="s">
        <v>63</v>
      </c>
      <c r="C25" s="3"/>
      <c r="D25" s="3"/>
      <c r="E25" s="3">
        <v>9</v>
      </c>
      <c r="F25" s="3">
        <v>6</v>
      </c>
      <c r="G25" s="3">
        <v>6</v>
      </c>
      <c r="H25" s="3">
        <v>5</v>
      </c>
      <c r="I25" s="3">
        <v>5</v>
      </c>
      <c r="J25" s="3">
        <v>2</v>
      </c>
      <c r="K25" s="3">
        <v>5</v>
      </c>
      <c r="L25" s="3">
        <v>2</v>
      </c>
      <c r="M25" s="3">
        <v>0</v>
      </c>
      <c r="N25" s="3">
        <v>5</v>
      </c>
      <c r="O25" s="3">
        <v>0</v>
      </c>
      <c r="P25" s="3">
        <f t="shared" si="1"/>
        <v>45</v>
      </c>
    </row>
    <row r="26" spans="2:16" ht="12.75">
      <c r="B26" s="4" t="s">
        <v>30</v>
      </c>
      <c r="C26" s="3"/>
      <c r="D26" s="3">
        <v>1</v>
      </c>
      <c r="E26" s="3">
        <v>1</v>
      </c>
      <c r="F26" s="3">
        <v>3</v>
      </c>
      <c r="G26" s="3">
        <v>1</v>
      </c>
      <c r="H26" s="3">
        <v>2</v>
      </c>
      <c r="I26" s="3">
        <v>1</v>
      </c>
      <c r="J26" s="3">
        <v>0</v>
      </c>
      <c r="K26" s="3">
        <v>0</v>
      </c>
      <c r="L26" s="3">
        <v>1</v>
      </c>
      <c r="M26" s="3">
        <v>1</v>
      </c>
      <c r="N26" s="3">
        <v>2</v>
      </c>
      <c r="O26" s="3">
        <v>0</v>
      </c>
      <c r="P26" s="3">
        <f t="shared" si="1"/>
        <v>13</v>
      </c>
    </row>
    <row r="27" spans="2:16" ht="12.75">
      <c r="B27" s="4" t="s">
        <v>31</v>
      </c>
      <c r="C27" s="3"/>
      <c r="D27" s="3">
        <v>1</v>
      </c>
      <c r="E27" s="3">
        <v>1</v>
      </c>
      <c r="F27" s="3"/>
      <c r="G27" s="3"/>
      <c r="H27" s="3">
        <v>1</v>
      </c>
      <c r="I27" s="3">
        <v>0</v>
      </c>
      <c r="J27" s="3">
        <v>0</v>
      </c>
      <c r="K27" s="3">
        <v>0</v>
      </c>
      <c r="L27" s="3">
        <v>2</v>
      </c>
      <c r="M27" s="3">
        <v>0</v>
      </c>
      <c r="N27" s="3">
        <v>1</v>
      </c>
      <c r="O27" s="3">
        <v>1</v>
      </c>
      <c r="P27" s="3">
        <f t="shared" si="1"/>
        <v>7</v>
      </c>
    </row>
    <row r="28" spans="2:16" ht="12.75"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1"/>
        <v>0</v>
      </c>
    </row>
    <row r="29" spans="2:16" ht="12.75">
      <c r="B29" s="7" t="s">
        <v>13</v>
      </c>
      <c r="C29" s="2">
        <f aca="true" t="shared" si="2" ref="C29:P29">SUM(C23:C28)</f>
        <v>0</v>
      </c>
      <c r="D29" s="2">
        <f t="shared" si="2"/>
        <v>79</v>
      </c>
      <c r="E29" s="2">
        <f t="shared" si="2"/>
        <v>103</v>
      </c>
      <c r="F29" s="2">
        <f t="shared" si="2"/>
        <v>110</v>
      </c>
      <c r="G29" s="2">
        <f t="shared" si="2"/>
        <v>96</v>
      </c>
      <c r="H29" s="2">
        <f t="shared" si="2"/>
        <v>114</v>
      </c>
      <c r="I29" s="2">
        <f t="shared" si="2"/>
        <v>101</v>
      </c>
      <c r="J29" s="2">
        <f t="shared" si="2"/>
        <v>87</v>
      </c>
      <c r="K29" s="2">
        <f t="shared" si="2"/>
        <v>93</v>
      </c>
      <c r="L29" s="2">
        <f t="shared" si="2"/>
        <v>100</v>
      </c>
      <c r="M29" s="2">
        <f t="shared" si="2"/>
        <v>73</v>
      </c>
      <c r="N29" s="2">
        <f t="shared" si="2"/>
        <v>87</v>
      </c>
      <c r="O29" s="2">
        <f t="shared" si="2"/>
        <v>81</v>
      </c>
      <c r="P29" s="2">
        <f t="shared" si="2"/>
        <v>1124</v>
      </c>
    </row>
    <row r="30" spans="2:16" ht="12.75"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sheetProtection/>
  <mergeCells count="5">
    <mergeCell ref="B6:P6"/>
    <mergeCell ref="B1:P1"/>
    <mergeCell ref="B2:P2"/>
    <mergeCell ref="B4:P4"/>
    <mergeCell ref="B5:P5"/>
  </mergeCells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65"/>
  <sheetViews>
    <sheetView zoomScale="85" zoomScaleNormal="85" zoomScalePageLayoutView="0" workbookViewId="0" topLeftCell="A30">
      <selection activeCell="N35" sqref="N35"/>
    </sheetView>
  </sheetViews>
  <sheetFormatPr defaultColWidth="11.57421875" defaultRowHeight="12.75"/>
  <cols>
    <col min="1" max="1" width="8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6.851562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7109375" style="0" customWidth="1"/>
    <col min="17" max="17" width="7.8515625" style="0" customWidth="1"/>
  </cols>
  <sheetData>
    <row r="1" spans="2:16" ht="12.7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ht="12.7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32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24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59" t="s">
        <v>71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8" spans="2:21" ht="12.75">
      <c r="B8" s="1" t="s">
        <v>48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7</v>
      </c>
      <c r="I8" s="2" t="s">
        <v>9</v>
      </c>
      <c r="J8" s="2" t="s">
        <v>9</v>
      </c>
      <c r="K8" s="2" t="s">
        <v>8</v>
      </c>
      <c r="L8" s="2" t="s">
        <v>10</v>
      </c>
      <c r="M8" s="2" t="s">
        <v>11</v>
      </c>
      <c r="N8" s="2" t="s">
        <v>12</v>
      </c>
      <c r="O8" s="2" t="s">
        <v>4</v>
      </c>
      <c r="P8" s="2" t="s">
        <v>13</v>
      </c>
      <c r="Q8" s="3" t="s">
        <v>26</v>
      </c>
      <c r="S8" s="21"/>
      <c r="U8" s="22"/>
    </row>
    <row r="9" spans="2:21" ht="12.7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 t="s">
        <v>27</v>
      </c>
      <c r="S9" s="21"/>
      <c r="U9" s="22"/>
    </row>
    <row r="10" spans="2:21" ht="12.75">
      <c r="B10" s="8" t="s">
        <v>36</v>
      </c>
      <c r="C10" s="3">
        <v>30</v>
      </c>
      <c r="D10" s="3">
        <v>20</v>
      </c>
      <c r="E10" s="3">
        <v>33</v>
      </c>
      <c r="F10" s="3">
        <v>28</v>
      </c>
      <c r="G10" s="3">
        <v>32</v>
      </c>
      <c r="H10" s="3">
        <v>34</v>
      </c>
      <c r="I10" s="3">
        <v>32</v>
      </c>
      <c r="J10" s="3">
        <v>32</v>
      </c>
      <c r="K10" s="3">
        <v>28</v>
      </c>
      <c r="L10" s="3">
        <v>34</v>
      </c>
      <c r="M10" s="3">
        <v>19</v>
      </c>
      <c r="N10" s="3">
        <v>22</v>
      </c>
      <c r="O10" s="3">
        <v>33</v>
      </c>
      <c r="P10" s="3">
        <f aca="true" t="shared" si="0" ref="P10:P24">SUM(C10:O10)</f>
        <v>377</v>
      </c>
      <c r="Q10" s="3">
        <f>(P10/8*12)</f>
        <v>565.5</v>
      </c>
      <c r="S10" s="21"/>
      <c r="U10" s="22"/>
    </row>
    <row r="11" spans="2:21" ht="12.75">
      <c r="B11" s="8" t="s">
        <v>35</v>
      </c>
      <c r="C11" s="3">
        <v>17</v>
      </c>
      <c r="D11" s="3">
        <v>14</v>
      </c>
      <c r="E11" s="3">
        <v>9</v>
      </c>
      <c r="F11" s="3">
        <v>11</v>
      </c>
      <c r="G11" s="3">
        <v>11</v>
      </c>
      <c r="H11" s="3">
        <v>18</v>
      </c>
      <c r="I11" s="3">
        <v>8</v>
      </c>
      <c r="J11" s="3">
        <v>11</v>
      </c>
      <c r="K11" s="3">
        <v>14</v>
      </c>
      <c r="L11" s="3">
        <v>12</v>
      </c>
      <c r="M11" s="3">
        <v>5</v>
      </c>
      <c r="N11" s="3">
        <v>9</v>
      </c>
      <c r="O11" s="3">
        <v>5</v>
      </c>
      <c r="P11" s="3">
        <f t="shared" si="0"/>
        <v>144</v>
      </c>
      <c r="Q11" s="3">
        <f>(P11/8*12)</f>
        <v>216</v>
      </c>
      <c r="S11" s="21"/>
      <c r="U11" s="22"/>
    </row>
    <row r="12" spans="2:21" ht="12.75">
      <c r="B12" s="8" t="s">
        <v>42</v>
      </c>
      <c r="C12" s="3">
        <v>15</v>
      </c>
      <c r="D12" s="3">
        <v>8</v>
      </c>
      <c r="E12" s="3">
        <v>8</v>
      </c>
      <c r="F12" s="3">
        <v>7</v>
      </c>
      <c r="G12" s="3">
        <v>7</v>
      </c>
      <c r="H12" s="3">
        <v>6</v>
      </c>
      <c r="I12" s="3">
        <v>9</v>
      </c>
      <c r="J12" s="3">
        <v>7</v>
      </c>
      <c r="K12" s="3">
        <v>13</v>
      </c>
      <c r="L12" s="3">
        <v>8</v>
      </c>
      <c r="M12" s="3">
        <v>12</v>
      </c>
      <c r="N12" s="3">
        <v>6</v>
      </c>
      <c r="O12" s="3">
        <v>7</v>
      </c>
      <c r="P12" s="3">
        <f t="shared" si="0"/>
        <v>113</v>
      </c>
      <c r="Q12" s="3"/>
      <c r="S12" s="21"/>
      <c r="U12" s="22"/>
    </row>
    <row r="13" spans="2:21" ht="12.75">
      <c r="B13" s="8" t="s">
        <v>34</v>
      </c>
      <c r="C13" s="3">
        <v>13</v>
      </c>
      <c r="D13" s="3">
        <v>9</v>
      </c>
      <c r="E13" s="3">
        <v>14</v>
      </c>
      <c r="F13" s="3">
        <v>16</v>
      </c>
      <c r="G13" s="3">
        <v>11</v>
      </c>
      <c r="H13" s="3">
        <v>12</v>
      </c>
      <c r="I13" s="3">
        <v>12</v>
      </c>
      <c r="J13" s="3">
        <v>9</v>
      </c>
      <c r="K13" s="3">
        <v>4</v>
      </c>
      <c r="L13" s="3">
        <v>7</v>
      </c>
      <c r="M13" s="3">
        <v>9</v>
      </c>
      <c r="N13" s="3">
        <v>12</v>
      </c>
      <c r="O13" s="3">
        <v>8</v>
      </c>
      <c r="P13" s="3">
        <f t="shared" si="0"/>
        <v>136</v>
      </c>
      <c r="Q13" s="3">
        <f>(P13/8*12)</f>
        <v>204</v>
      </c>
      <c r="S13" s="21"/>
      <c r="U13" s="22"/>
    </row>
    <row r="14" spans="2:21" ht="12.75">
      <c r="B14" s="8" t="s">
        <v>33</v>
      </c>
      <c r="C14" s="3">
        <v>8</v>
      </c>
      <c r="D14" s="3">
        <v>11</v>
      </c>
      <c r="E14" s="3">
        <v>14</v>
      </c>
      <c r="F14" s="3">
        <v>13</v>
      </c>
      <c r="G14" s="3">
        <v>6</v>
      </c>
      <c r="H14" s="3">
        <v>15</v>
      </c>
      <c r="I14" s="3">
        <v>9</v>
      </c>
      <c r="J14" s="3">
        <v>9</v>
      </c>
      <c r="K14" s="3">
        <v>6</v>
      </c>
      <c r="L14" s="3">
        <v>13</v>
      </c>
      <c r="M14" s="3">
        <v>7</v>
      </c>
      <c r="N14" s="3">
        <v>8</v>
      </c>
      <c r="O14" s="3">
        <v>7</v>
      </c>
      <c r="P14" s="3">
        <f t="shared" si="0"/>
        <v>126</v>
      </c>
      <c r="Q14" s="3"/>
      <c r="S14" s="21"/>
      <c r="U14" s="22"/>
    </row>
    <row r="15" spans="2:21" ht="12.75">
      <c r="B15" s="8" t="s">
        <v>43</v>
      </c>
      <c r="C15" s="3">
        <v>11</v>
      </c>
      <c r="D15" s="3">
        <v>6</v>
      </c>
      <c r="E15" s="3">
        <v>8</v>
      </c>
      <c r="F15" s="3">
        <v>9</v>
      </c>
      <c r="G15" s="3">
        <v>5</v>
      </c>
      <c r="H15" s="3">
        <v>12</v>
      </c>
      <c r="I15" s="3">
        <v>10</v>
      </c>
      <c r="J15" s="3">
        <v>4</v>
      </c>
      <c r="K15" s="3">
        <v>7</v>
      </c>
      <c r="L15" s="3">
        <v>8</v>
      </c>
      <c r="M15" s="3">
        <v>9</v>
      </c>
      <c r="N15" s="3">
        <v>10</v>
      </c>
      <c r="O15" s="3">
        <v>11</v>
      </c>
      <c r="P15" s="3">
        <f t="shared" si="0"/>
        <v>110</v>
      </c>
      <c r="Q15" s="3">
        <f aca="true" t="shared" si="1" ref="Q15:Q23">(P15/8*12)</f>
        <v>165</v>
      </c>
      <c r="S15" s="21"/>
      <c r="U15" s="22"/>
    </row>
    <row r="16" spans="2:21" ht="12.75">
      <c r="B16" s="8" t="s">
        <v>44</v>
      </c>
      <c r="C16" s="3">
        <v>2</v>
      </c>
      <c r="D16" s="3">
        <v>4</v>
      </c>
      <c r="E16" s="3">
        <v>4</v>
      </c>
      <c r="F16" s="3">
        <v>11</v>
      </c>
      <c r="G16" s="3">
        <v>10</v>
      </c>
      <c r="H16" s="3">
        <v>3</v>
      </c>
      <c r="I16" s="3">
        <v>8</v>
      </c>
      <c r="J16" s="3">
        <v>5</v>
      </c>
      <c r="K16" s="3">
        <v>5</v>
      </c>
      <c r="L16" s="3">
        <v>4</v>
      </c>
      <c r="M16" s="3">
        <v>1</v>
      </c>
      <c r="N16" s="3">
        <v>6</v>
      </c>
      <c r="O16" s="3">
        <v>1</v>
      </c>
      <c r="P16" s="3">
        <f t="shared" si="0"/>
        <v>64</v>
      </c>
      <c r="Q16" s="3">
        <f t="shared" si="1"/>
        <v>96</v>
      </c>
      <c r="S16" s="23"/>
      <c r="U16" s="22"/>
    </row>
    <row r="17" spans="2:21" ht="12.75">
      <c r="B17" s="8" t="s">
        <v>49</v>
      </c>
      <c r="C17" s="3">
        <v>2</v>
      </c>
      <c r="D17" s="3"/>
      <c r="E17" s="3"/>
      <c r="F17" s="3"/>
      <c r="G17" s="3">
        <v>1</v>
      </c>
      <c r="H17" s="3"/>
      <c r="I17" s="3">
        <v>0</v>
      </c>
      <c r="J17" s="3">
        <v>0</v>
      </c>
      <c r="K17" s="3">
        <v>1</v>
      </c>
      <c r="L17" s="3">
        <v>0</v>
      </c>
      <c r="M17" s="3">
        <v>1</v>
      </c>
      <c r="N17" s="3">
        <v>1</v>
      </c>
      <c r="O17" s="3">
        <v>2</v>
      </c>
      <c r="P17" s="3">
        <f t="shared" si="0"/>
        <v>8</v>
      </c>
      <c r="Q17" s="3">
        <f t="shared" si="1"/>
        <v>12</v>
      </c>
      <c r="S17" s="24"/>
      <c r="U17" s="22"/>
    </row>
    <row r="18" spans="2:21" ht="12.75">
      <c r="B18" s="8" t="s">
        <v>73</v>
      </c>
      <c r="C18" s="3"/>
      <c r="D18" s="3"/>
      <c r="E18" s="3"/>
      <c r="F18" s="3">
        <v>2</v>
      </c>
      <c r="G18" s="3">
        <v>2</v>
      </c>
      <c r="H18" s="3">
        <v>3</v>
      </c>
      <c r="I18" s="3">
        <v>5</v>
      </c>
      <c r="J18" s="3">
        <v>3</v>
      </c>
      <c r="K18" s="3">
        <v>5</v>
      </c>
      <c r="L18" s="3">
        <v>2</v>
      </c>
      <c r="M18" s="3">
        <v>6</v>
      </c>
      <c r="N18" s="3">
        <v>4</v>
      </c>
      <c r="O18" s="3">
        <v>2</v>
      </c>
      <c r="P18" s="3">
        <f t="shared" si="0"/>
        <v>34</v>
      </c>
      <c r="Q18" s="3"/>
      <c r="S18" s="24"/>
      <c r="U18" s="22"/>
    </row>
    <row r="19" spans="2:21" ht="12.75">
      <c r="B19" s="8" t="s">
        <v>37</v>
      </c>
      <c r="C19" s="3">
        <v>2</v>
      </c>
      <c r="D19" s="3">
        <v>1</v>
      </c>
      <c r="E19" s="3"/>
      <c r="F19" s="3"/>
      <c r="G19" s="3">
        <v>1</v>
      </c>
      <c r="H19" s="3">
        <v>1</v>
      </c>
      <c r="I19" s="3">
        <v>1</v>
      </c>
      <c r="J19" s="13">
        <v>2</v>
      </c>
      <c r="K19" s="3">
        <v>1</v>
      </c>
      <c r="L19" s="3">
        <v>1</v>
      </c>
      <c r="M19" s="3">
        <v>0</v>
      </c>
      <c r="N19" s="3">
        <v>0</v>
      </c>
      <c r="O19" s="3">
        <v>0</v>
      </c>
      <c r="P19" s="3">
        <f t="shared" si="0"/>
        <v>10</v>
      </c>
      <c r="Q19" s="3">
        <f t="shared" si="1"/>
        <v>15</v>
      </c>
      <c r="S19" s="25"/>
      <c r="U19" s="22"/>
    </row>
    <row r="20" spans="2:21" ht="12.75">
      <c r="B20" s="8" t="s">
        <v>50</v>
      </c>
      <c r="C20" s="3">
        <v>2</v>
      </c>
      <c r="D20" s="3"/>
      <c r="E20" s="3"/>
      <c r="F20" s="3">
        <v>1</v>
      </c>
      <c r="G20" s="3"/>
      <c r="H20" s="3">
        <v>1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f t="shared" si="0"/>
        <v>5</v>
      </c>
      <c r="Q20" s="3">
        <f t="shared" si="1"/>
        <v>7.5</v>
      </c>
      <c r="S20" s="21"/>
      <c r="U20" s="22"/>
    </row>
    <row r="21" spans="2:21" ht="12.75">
      <c r="B21" s="10" t="s">
        <v>40</v>
      </c>
      <c r="C21" s="3"/>
      <c r="D21" s="3">
        <v>2</v>
      </c>
      <c r="E21" s="3"/>
      <c r="F21" s="3">
        <v>1</v>
      </c>
      <c r="G21" s="3">
        <v>1</v>
      </c>
      <c r="H21" s="3"/>
      <c r="I21" s="3">
        <v>1</v>
      </c>
      <c r="J21" s="3">
        <v>1</v>
      </c>
      <c r="K21" s="3">
        <v>1</v>
      </c>
      <c r="L21" s="3">
        <v>1</v>
      </c>
      <c r="M21" s="3">
        <v>2</v>
      </c>
      <c r="N21" s="3">
        <v>0</v>
      </c>
      <c r="O21" s="3">
        <v>1</v>
      </c>
      <c r="P21" s="3">
        <f t="shared" si="0"/>
        <v>11</v>
      </c>
      <c r="Q21" s="3">
        <f t="shared" si="1"/>
        <v>16.5</v>
      </c>
      <c r="S21" s="21"/>
      <c r="U21" s="22"/>
    </row>
    <row r="22" spans="2:19" ht="12.75">
      <c r="B22" s="8" t="s">
        <v>63</v>
      </c>
      <c r="C22" s="3">
        <v>8</v>
      </c>
      <c r="D22" s="3"/>
      <c r="E22" s="3">
        <v>9</v>
      </c>
      <c r="F22" s="3">
        <v>6</v>
      </c>
      <c r="G22" s="3">
        <v>6</v>
      </c>
      <c r="H22" s="3">
        <v>5</v>
      </c>
      <c r="I22" s="3">
        <v>5</v>
      </c>
      <c r="J22" s="3">
        <v>2</v>
      </c>
      <c r="K22" s="3">
        <v>5</v>
      </c>
      <c r="L22" s="3">
        <v>2</v>
      </c>
      <c r="M22" s="3">
        <v>0</v>
      </c>
      <c r="N22" s="3">
        <v>5</v>
      </c>
      <c r="O22" s="3">
        <v>1</v>
      </c>
      <c r="P22" s="3">
        <f t="shared" si="0"/>
        <v>54</v>
      </c>
      <c r="Q22" s="3">
        <f t="shared" si="1"/>
        <v>81</v>
      </c>
      <c r="S22" s="25"/>
    </row>
    <row r="23" spans="2:17" ht="12.75">
      <c r="B23" s="8" t="s">
        <v>38</v>
      </c>
      <c r="C23" s="3">
        <v>6</v>
      </c>
      <c r="D23" s="3">
        <v>2</v>
      </c>
      <c r="E23" s="3">
        <v>1</v>
      </c>
      <c r="F23" s="3">
        <v>3</v>
      </c>
      <c r="G23" s="3">
        <v>1</v>
      </c>
      <c r="H23" s="3">
        <v>2</v>
      </c>
      <c r="I23" s="3">
        <v>1</v>
      </c>
      <c r="J23" s="3">
        <v>0</v>
      </c>
      <c r="K23" s="3">
        <v>0</v>
      </c>
      <c r="L23" s="3">
        <v>1</v>
      </c>
      <c r="M23" s="3">
        <v>1</v>
      </c>
      <c r="N23" s="3">
        <v>3</v>
      </c>
      <c r="O23" s="3">
        <v>0</v>
      </c>
      <c r="P23" s="3">
        <f t="shared" si="0"/>
        <v>21</v>
      </c>
      <c r="Q23" s="3">
        <f t="shared" si="1"/>
        <v>31.5</v>
      </c>
    </row>
    <row r="24" spans="2:17" ht="12.75">
      <c r="B24" s="10" t="s">
        <v>51</v>
      </c>
      <c r="C24" s="3">
        <v>5</v>
      </c>
      <c r="D24" s="3">
        <v>2</v>
      </c>
      <c r="E24" s="3">
        <v>3</v>
      </c>
      <c r="F24" s="3">
        <v>2</v>
      </c>
      <c r="G24" s="3">
        <v>2</v>
      </c>
      <c r="H24" s="3">
        <v>2</v>
      </c>
      <c r="I24" s="3">
        <v>0</v>
      </c>
      <c r="J24" s="3">
        <v>2</v>
      </c>
      <c r="K24" s="3">
        <v>2</v>
      </c>
      <c r="L24" s="3">
        <v>7</v>
      </c>
      <c r="M24" s="3">
        <v>1</v>
      </c>
      <c r="N24" s="3">
        <v>1</v>
      </c>
      <c r="O24" s="3">
        <v>3</v>
      </c>
      <c r="P24" s="3">
        <f t="shared" si="0"/>
        <v>32</v>
      </c>
      <c r="Q24" s="3">
        <f>(P24/11*12)</f>
        <v>34.90909090909091</v>
      </c>
    </row>
    <row r="25" spans="2:17" ht="12.75">
      <c r="B25" s="11" t="s">
        <v>20</v>
      </c>
      <c r="C25" s="2">
        <f aca="true" t="shared" si="2" ref="C25:P25">SUM(C10:C24)</f>
        <v>121</v>
      </c>
      <c r="D25" s="2">
        <f t="shared" si="2"/>
        <v>79</v>
      </c>
      <c r="E25" s="2">
        <f t="shared" si="2"/>
        <v>103</v>
      </c>
      <c r="F25" s="2">
        <f t="shared" si="2"/>
        <v>110</v>
      </c>
      <c r="G25" s="2">
        <f t="shared" si="2"/>
        <v>96</v>
      </c>
      <c r="H25" s="2">
        <f t="shared" si="2"/>
        <v>114</v>
      </c>
      <c r="I25" s="2">
        <f t="shared" si="2"/>
        <v>101</v>
      </c>
      <c r="J25" s="2">
        <f t="shared" si="2"/>
        <v>87</v>
      </c>
      <c r="K25" s="2">
        <f t="shared" si="2"/>
        <v>93</v>
      </c>
      <c r="L25" s="2">
        <f t="shared" si="2"/>
        <v>100</v>
      </c>
      <c r="M25" s="2">
        <f t="shared" si="2"/>
        <v>73</v>
      </c>
      <c r="N25" s="2">
        <f t="shared" si="2"/>
        <v>87</v>
      </c>
      <c r="O25" s="2">
        <f t="shared" si="2"/>
        <v>81</v>
      </c>
      <c r="P25" s="2">
        <f t="shared" si="2"/>
        <v>1245</v>
      </c>
      <c r="Q25" s="3">
        <f>(P25/8*12)</f>
        <v>1867.5</v>
      </c>
    </row>
    <row r="26" spans="2:17" ht="12.75">
      <c r="B26" s="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ht="12.75">
      <c r="B27" s="8" t="s">
        <v>39</v>
      </c>
      <c r="C27" s="3">
        <v>20</v>
      </c>
      <c r="D27" s="3">
        <v>17</v>
      </c>
      <c r="E27" s="3">
        <v>26</v>
      </c>
      <c r="F27" s="3">
        <v>16</v>
      </c>
      <c r="G27" s="3">
        <v>12</v>
      </c>
      <c r="H27" s="3">
        <v>21</v>
      </c>
      <c r="I27" s="3">
        <v>19</v>
      </c>
      <c r="J27" s="3">
        <v>18</v>
      </c>
      <c r="K27" s="3">
        <v>25</v>
      </c>
      <c r="L27" s="3">
        <v>32</v>
      </c>
      <c r="M27" s="3">
        <v>22</v>
      </c>
      <c r="N27" s="3">
        <v>14</v>
      </c>
      <c r="O27" s="3">
        <v>10</v>
      </c>
      <c r="P27" s="3">
        <f>SUM(C27:O27)</f>
        <v>252</v>
      </c>
      <c r="Q27" s="3">
        <f>(P27/8*12)</f>
        <v>378</v>
      </c>
    </row>
    <row r="28" spans="2:17" ht="12.75">
      <c r="B28" s="4"/>
      <c r="C28" s="3"/>
      <c r="D28" s="3"/>
      <c r="E28" s="3"/>
      <c r="F28" s="3"/>
      <c r="G28" s="3"/>
      <c r="H28" s="3"/>
      <c r="I28" s="3"/>
      <c r="J28" s="3"/>
      <c r="K28" s="3" t="s">
        <v>41</v>
      </c>
      <c r="L28" s="3"/>
      <c r="M28" s="3"/>
      <c r="N28" s="3"/>
      <c r="O28" s="3"/>
      <c r="P28" s="3"/>
      <c r="Q28" s="3"/>
    </row>
    <row r="29" spans="2:17" ht="12.75">
      <c r="B29" s="7" t="s">
        <v>13</v>
      </c>
      <c r="C29" s="2">
        <f aca="true" t="shared" si="3" ref="C29:P29">SUM(C25:C27)</f>
        <v>141</v>
      </c>
      <c r="D29" s="2">
        <f t="shared" si="3"/>
        <v>96</v>
      </c>
      <c r="E29" s="2">
        <f t="shared" si="3"/>
        <v>129</v>
      </c>
      <c r="F29" s="2">
        <f t="shared" si="3"/>
        <v>126</v>
      </c>
      <c r="G29" s="2">
        <f t="shared" si="3"/>
        <v>108</v>
      </c>
      <c r="H29" s="2">
        <f t="shared" si="3"/>
        <v>135</v>
      </c>
      <c r="I29" s="2">
        <f t="shared" si="3"/>
        <v>120</v>
      </c>
      <c r="J29" s="2">
        <f t="shared" si="3"/>
        <v>105</v>
      </c>
      <c r="K29" s="2">
        <f t="shared" si="3"/>
        <v>118</v>
      </c>
      <c r="L29" s="2">
        <f t="shared" si="3"/>
        <v>132</v>
      </c>
      <c r="M29" s="2">
        <f t="shared" si="3"/>
        <v>95</v>
      </c>
      <c r="N29" s="2">
        <f t="shared" si="3"/>
        <v>101</v>
      </c>
      <c r="O29" s="2">
        <f t="shared" si="3"/>
        <v>91</v>
      </c>
      <c r="P29" s="27">
        <f t="shared" si="3"/>
        <v>1497</v>
      </c>
      <c r="Q29" s="3">
        <f>(P29/8*12)</f>
        <v>2245.5</v>
      </c>
    </row>
    <row r="37" spans="2:16" ht="12.75">
      <c r="B37" s="59" t="s">
        <v>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  <row r="38" spans="2:16" ht="12.75">
      <c r="B38" s="59" t="s">
        <v>1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</row>
    <row r="40" spans="2:16" ht="12.75">
      <c r="B40" s="59" t="s">
        <v>32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2:16" ht="12.75">
      <c r="B41" s="59" t="s">
        <v>24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2:16" ht="12.75">
      <c r="B42" s="59" t="s">
        <v>68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4" spans="2:17" ht="12.75">
      <c r="B44" s="1" t="s">
        <v>48</v>
      </c>
      <c r="C44" s="2" t="s">
        <v>4</v>
      </c>
      <c r="D44" s="2" t="s">
        <v>5</v>
      </c>
      <c r="E44" s="2" t="s">
        <v>6</v>
      </c>
      <c r="F44" s="2" t="s">
        <v>7</v>
      </c>
      <c r="G44" s="2" t="s">
        <v>8</v>
      </c>
      <c r="H44" s="2" t="s">
        <v>7</v>
      </c>
      <c r="I44" s="2" t="s">
        <v>9</v>
      </c>
      <c r="J44" s="2" t="s">
        <v>9</v>
      </c>
      <c r="K44" s="2" t="s">
        <v>8</v>
      </c>
      <c r="L44" s="2" t="s">
        <v>10</v>
      </c>
      <c r="M44" s="2" t="s">
        <v>11</v>
      </c>
      <c r="N44" s="2" t="s">
        <v>12</v>
      </c>
      <c r="O44" s="2" t="s">
        <v>4</v>
      </c>
      <c r="P44" s="2" t="s">
        <v>13</v>
      </c>
      <c r="Q44" s="3" t="s">
        <v>26</v>
      </c>
    </row>
    <row r="45" spans="2:17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 t="s">
        <v>27</v>
      </c>
    </row>
    <row r="46" spans="2:17" ht="12.75">
      <c r="B46" s="8" t="s">
        <v>36</v>
      </c>
      <c r="C46" s="3"/>
      <c r="D46" s="3">
        <v>20</v>
      </c>
      <c r="E46" s="3">
        <v>33</v>
      </c>
      <c r="F46" s="3">
        <v>28</v>
      </c>
      <c r="G46" s="3">
        <v>32</v>
      </c>
      <c r="H46" s="3">
        <v>34</v>
      </c>
      <c r="I46" s="3">
        <v>32</v>
      </c>
      <c r="J46" s="3">
        <v>32</v>
      </c>
      <c r="K46" s="3">
        <v>28</v>
      </c>
      <c r="L46" s="3">
        <v>34</v>
      </c>
      <c r="M46" s="3">
        <v>19</v>
      </c>
      <c r="N46" s="3">
        <v>22</v>
      </c>
      <c r="O46" s="3">
        <v>33</v>
      </c>
      <c r="P46" s="3">
        <f aca="true" t="shared" si="4" ref="P46:P60">SUM(C46:O46)</f>
        <v>347</v>
      </c>
      <c r="Q46" s="3">
        <f>(P46/7*12)</f>
        <v>594.8571428571429</v>
      </c>
    </row>
    <row r="47" spans="2:17" ht="12.75">
      <c r="B47" s="8" t="s">
        <v>35</v>
      </c>
      <c r="C47" s="3"/>
      <c r="D47" s="3">
        <v>14</v>
      </c>
      <c r="E47" s="3">
        <v>9</v>
      </c>
      <c r="F47" s="3">
        <v>11</v>
      </c>
      <c r="G47" s="3">
        <v>11</v>
      </c>
      <c r="H47" s="3">
        <v>18</v>
      </c>
      <c r="I47" s="3">
        <v>8</v>
      </c>
      <c r="J47" s="3">
        <v>11</v>
      </c>
      <c r="K47" s="3">
        <v>14</v>
      </c>
      <c r="L47" s="3">
        <v>12</v>
      </c>
      <c r="M47" s="3">
        <v>5</v>
      </c>
      <c r="N47" s="3">
        <v>9</v>
      </c>
      <c r="O47" s="3">
        <v>5</v>
      </c>
      <c r="P47" s="3">
        <f t="shared" si="4"/>
        <v>127</v>
      </c>
      <c r="Q47" s="3">
        <f>(P47/7*12)</f>
        <v>217.71428571428572</v>
      </c>
    </row>
    <row r="48" spans="2:17" ht="12.75">
      <c r="B48" s="8" t="s">
        <v>42</v>
      </c>
      <c r="C48" s="3"/>
      <c r="D48" s="3">
        <v>8</v>
      </c>
      <c r="E48" s="3">
        <v>8</v>
      </c>
      <c r="F48" s="3">
        <v>7</v>
      </c>
      <c r="G48" s="3">
        <v>7</v>
      </c>
      <c r="H48" s="3">
        <v>6</v>
      </c>
      <c r="I48" s="3">
        <v>9</v>
      </c>
      <c r="J48" s="3">
        <v>7</v>
      </c>
      <c r="K48" s="3">
        <v>13</v>
      </c>
      <c r="L48" s="3">
        <v>8</v>
      </c>
      <c r="M48" s="3">
        <v>12</v>
      </c>
      <c r="N48" s="3">
        <v>6</v>
      </c>
      <c r="O48" s="3">
        <v>7</v>
      </c>
      <c r="P48" s="3">
        <f t="shared" si="4"/>
        <v>98</v>
      </c>
      <c r="Q48" s="3"/>
    </row>
    <row r="49" spans="2:17" ht="12.75">
      <c r="B49" s="8" t="s">
        <v>34</v>
      </c>
      <c r="C49" s="3"/>
      <c r="D49" s="3">
        <v>9</v>
      </c>
      <c r="E49" s="3">
        <v>14</v>
      </c>
      <c r="F49" s="3">
        <v>16</v>
      </c>
      <c r="G49" s="3">
        <v>11</v>
      </c>
      <c r="H49" s="3">
        <v>12</v>
      </c>
      <c r="I49" s="3">
        <v>12</v>
      </c>
      <c r="J49" s="3">
        <v>9</v>
      </c>
      <c r="K49" s="3">
        <v>4</v>
      </c>
      <c r="L49" s="3">
        <v>7</v>
      </c>
      <c r="M49" s="3">
        <v>9</v>
      </c>
      <c r="N49" s="3">
        <v>12</v>
      </c>
      <c r="O49" s="3">
        <v>8</v>
      </c>
      <c r="P49" s="3">
        <f t="shared" si="4"/>
        <v>123</v>
      </c>
      <c r="Q49" s="3">
        <f>(P49/7*12)</f>
        <v>210.8571428571429</v>
      </c>
    </row>
    <row r="50" spans="2:17" ht="12.75">
      <c r="B50" s="8" t="s">
        <v>33</v>
      </c>
      <c r="C50" s="3"/>
      <c r="D50" s="3">
        <v>11</v>
      </c>
      <c r="E50" s="3">
        <v>14</v>
      </c>
      <c r="F50" s="3">
        <v>13</v>
      </c>
      <c r="G50" s="3">
        <v>6</v>
      </c>
      <c r="H50" s="3">
        <v>15</v>
      </c>
      <c r="I50" s="3">
        <v>9</v>
      </c>
      <c r="J50" s="3">
        <v>9</v>
      </c>
      <c r="K50" s="3">
        <v>6</v>
      </c>
      <c r="L50" s="3">
        <v>13</v>
      </c>
      <c r="M50" s="3">
        <v>7</v>
      </c>
      <c r="N50" s="3">
        <v>8</v>
      </c>
      <c r="O50" s="3">
        <v>7</v>
      </c>
      <c r="P50" s="3">
        <f t="shared" si="4"/>
        <v>118</v>
      </c>
      <c r="Q50" s="3"/>
    </row>
    <row r="51" spans="2:17" ht="12.75">
      <c r="B51" s="8" t="s">
        <v>43</v>
      </c>
      <c r="C51" s="3"/>
      <c r="D51" s="3">
        <v>6</v>
      </c>
      <c r="E51" s="3">
        <v>8</v>
      </c>
      <c r="F51" s="3">
        <v>9</v>
      </c>
      <c r="G51" s="3">
        <v>5</v>
      </c>
      <c r="H51" s="3">
        <v>12</v>
      </c>
      <c r="I51" s="3">
        <v>10</v>
      </c>
      <c r="J51" s="3">
        <v>4</v>
      </c>
      <c r="K51" s="3">
        <v>7</v>
      </c>
      <c r="L51" s="3">
        <v>8</v>
      </c>
      <c r="M51" s="3">
        <v>9</v>
      </c>
      <c r="N51" s="3">
        <v>10</v>
      </c>
      <c r="O51" s="3">
        <v>11</v>
      </c>
      <c r="P51" s="3">
        <f t="shared" si="4"/>
        <v>99</v>
      </c>
      <c r="Q51" s="3">
        <f aca="true" t="shared" si="5" ref="Q51:Q61">(P51/7*12)</f>
        <v>169.71428571428572</v>
      </c>
    </row>
    <row r="52" spans="2:17" ht="12.75">
      <c r="B52" s="8" t="s">
        <v>44</v>
      </c>
      <c r="C52" s="3"/>
      <c r="D52" s="3">
        <v>4</v>
      </c>
      <c r="E52" s="3">
        <v>4</v>
      </c>
      <c r="F52" s="3">
        <v>11</v>
      </c>
      <c r="G52" s="3">
        <v>10</v>
      </c>
      <c r="H52" s="3">
        <v>3</v>
      </c>
      <c r="I52" s="3">
        <v>8</v>
      </c>
      <c r="J52" s="3">
        <v>5</v>
      </c>
      <c r="K52" s="3">
        <v>5</v>
      </c>
      <c r="L52" s="3">
        <v>4</v>
      </c>
      <c r="M52" s="3">
        <v>1</v>
      </c>
      <c r="N52" s="3">
        <v>6</v>
      </c>
      <c r="O52" s="3">
        <v>1</v>
      </c>
      <c r="P52" s="3">
        <f t="shared" si="4"/>
        <v>62</v>
      </c>
      <c r="Q52" s="3">
        <f t="shared" si="5"/>
        <v>106.28571428571429</v>
      </c>
    </row>
    <row r="53" spans="2:17" ht="12.75">
      <c r="B53" s="8" t="s">
        <v>49</v>
      </c>
      <c r="C53" s="3"/>
      <c r="D53" s="3">
        <v>0</v>
      </c>
      <c r="E53" s="3">
        <v>0</v>
      </c>
      <c r="F53" s="3">
        <v>0</v>
      </c>
      <c r="G53" s="3">
        <v>1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1</v>
      </c>
      <c r="N53" s="3">
        <v>1</v>
      </c>
      <c r="O53" s="3">
        <v>2</v>
      </c>
      <c r="P53" s="3">
        <f t="shared" si="4"/>
        <v>6</v>
      </c>
      <c r="Q53" s="3">
        <f t="shared" si="5"/>
        <v>10.285714285714285</v>
      </c>
    </row>
    <row r="54" spans="2:17" ht="12.75">
      <c r="B54" s="8" t="s">
        <v>73</v>
      </c>
      <c r="C54" s="3"/>
      <c r="D54" s="3">
        <v>0</v>
      </c>
      <c r="E54" s="3">
        <v>0</v>
      </c>
      <c r="F54" s="3">
        <v>2</v>
      </c>
      <c r="G54" s="3">
        <v>2</v>
      </c>
      <c r="H54" s="3">
        <v>3</v>
      </c>
      <c r="I54" s="3">
        <v>5</v>
      </c>
      <c r="J54" s="3">
        <v>3</v>
      </c>
      <c r="K54" s="3">
        <v>5</v>
      </c>
      <c r="L54" s="3">
        <v>2</v>
      </c>
      <c r="M54" s="3">
        <v>6</v>
      </c>
      <c r="N54" s="3">
        <v>4</v>
      </c>
      <c r="O54" s="3">
        <v>2</v>
      </c>
      <c r="P54" s="3">
        <f t="shared" si="4"/>
        <v>34</v>
      </c>
      <c r="Q54" s="3"/>
    </row>
    <row r="55" spans="2:17" ht="12.75">
      <c r="B55" s="8" t="s">
        <v>37</v>
      </c>
      <c r="C55" s="3"/>
      <c r="D55" s="3">
        <v>1</v>
      </c>
      <c r="E55" s="3">
        <v>0</v>
      </c>
      <c r="F55" s="3">
        <v>0</v>
      </c>
      <c r="G55" s="3">
        <v>1</v>
      </c>
      <c r="H55" s="3">
        <v>1</v>
      </c>
      <c r="I55" s="3">
        <v>1</v>
      </c>
      <c r="J55" s="13">
        <v>2</v>
      </c>
      <c r="K55" s="3">
        <v>1</v>
      </c>
      <c r="L55" s="3">
        <v>1</v>
      </c>
      <c r="M55" s="3">
        <v>0</v>
      </c>
      <c r="N55" s="3">
        <v>0</v>
      </c>
      <c r="O55" s="3">
        <v>0</v>
      </c>
      <c r="P55" s="3">
        <f t="shared" si="4"/>
        <v>8</v>
      </c>
      <c r="Q55" s="3">
        <f t="shared" si="5"/>
        <v>13.714285714285714</v>
      </c>
    </row>
    <row r="56" spans="2:17" ht="12.75">
      <c r="B56" s="8" t="s">
        <v>50</v>
      </c>
      <c r="C56" s="2"/>
      <c r="D56" s="3">
        <v>0</v>
      </c>
      <c r="E56" s="3">
        <v>0</v>
      </c>
      <c r="F56" s="3">
        <v>1</v>
      </c>
      <c r="G56" s="3">
        <v>0</v>
      </c>
      <c r="H56" s="3">
        <v>1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f t="shared" si="4"/>
        <v>3</v>
      </c>
      <c r="Q56" s="3">
        <f t="shared" si="5"/>
        <v>5.142857142857142</v>
      </c>
    </row>
    <row r="57" spans="2:17" ht="12.75">
      <c r="B57" s="10" t="s">
        <v>40</v>
      </c>
      <c r="C57" s="3"/>
      <c r="D57" s="3">
        <v>2</v>
      </c>
      <c r="E57" s="3">
        <v>0</v>
      </c>
      <c r="F57" s="3">
        <v>1</v>
      </c>
      <c r="G57" s="3">
        <v>1</v>
      </c>
      <c r="H57" s="3">
        <v>0</v>
      </c>
      <c r="I57" s="3">
        <v>1</v>
      </c>
      <c r="J57" s="3">
        <v>1</v>
      </c>
      <c r="K57" s="3">
        <v>1</v>
      </c>
      <c r="L57" s="3">
        <v>1</v>
      </c>
      <c r="M57" s="3">
        <v>2</v>
      </c>
      <c r="N57" s="3">
        <v>0</v>
      </c>
      <c r="O57" s="3">
        <v>1</v>
      </c>
      <c r="P57" s="3">
        <f t="shared" si="4"/>
        <v>11</v>
      </c>
      <c r="Q57" s="3">
        <f t="shared" si="5"/>
        <v>18.857142857142858</v>
      </c>
    </row>
    <row r="58" spans="2:17" ht="12.75">
      <c r="B58" s="8" t="s">
        <v>63</v>
      </c>
      <c r="C58" s="3"/>
      <c r="D58" s="3">
        <v>0</v>
      </c>
      <c r="E58" s="3">
        <v>9</v>
      </c>
      <c r="F58" s="3">
        <v>6</v>
      </c>
      <c r="G58" s="3">
        <v>6</v>
      </c>
      <c r="H58" s="3">
        <v>5</v>
      </c>
      <c r="I58" s="3">
        <v>5</v>
      </c>
      <c r="J58" s="3">
        <v>2</v>
      </c>
      <c r="K58" s="3">
        <v>5</v>
      </c>
      <c r="L58" s="3">
        <v>2</v>
      </c>
      <c r="M58" s="3">
        <v>0</v>
      </c>
      <c r="N58" s="3">
        <v>5</v>
      </c>
      <c r="O58" s="3">
        <v>1</v>
      </c>
      <c r="P58" s="3">
        <f t="shared" si="4"/>
        <v>46</v>
      </c>
      <c r="Q58" s="3">
        <f t="shared" si="5"/>
        <v>78.85714285714286</v>
      </c>
    </row>
    <row r="59" spans="2:17" ht="12.75">
      <c r="B59" s="8" t="s">
        <v>38</v>
      </c>
      <c r="C59" s="3"/>
      <c r="D59" s="3">
        <v>2</v>
      </c>
      <c r="E59" s="3">
        <v>1</v>
      </c>
      <c r="F59" s="3">
        <v>3</v>
      </c>
      <c r="G59" s="3">
        <v>1</v>
      </c>
      <c r="H59" s="3">
        <v>2</v>
      </c>
      <c r="I59" s="3">
        <v>1</v>
      </c>
      <c r="J59" s="3">
        <v>0</v>
      </c>
      <c r="K59" s="3">
        <v>0</v>
      </c>
      <c r="L59" s="3">
        <v>1</v>
      </c>
      <c r="M59" s="3">
        <v>1</v>
      </c>
      <c r="N59" s="3">
        <v>3</v>
      </c>
      <c r="O59" s="3">
        <v>0</v>
      </c>
      <c r="P59" s="3">
        <f t="shared" si="4"/>
        <v>15</v>
      </c>
      <c r="Q59" s="3">
        <f t="shared" si="5"/>
        <v>25.714285714285715</v>
      </c>
    </row>
    <row r="60" spans="2:17" ht="12.75">
      <c r="B60" s="10" t="s">
        <v>51</v>
      </c>
      <c r="C60" s="3"/>
      <c r="D60" s="3">
        <v>2</v>
      </c>
      <c r="E60" s="3">
        <v>3</v>
      </c>
      <c r="F60" s="3">
        <v>2</v>
      </c>
      <c r="G60" s="3">
        <v>2</v>
      </c>
      <c r="H60" s="3">
        <v>2</v>
      </c>
      <c r="I60" s="3">
        <v>0</v>
      </c>
      <c r="J60" s="3">
        <v>2</v>
      </c>
      <c r="K60" s="3">
        <v>2</v>
      </c>
      <c r="L60" s="3">
        <v>7</v>
      </c>
      <c r="M60" s="3">
        <v>1</v>
      </c>
      <c r="N60" s="3">
        <v>1</v>
      </c>
      <c r="O60" s="3">
        <v>3</v>
      </c>
      <c r="P60" s="3">
        <f t="shared" si="4"/>
        <v>27</v>
      </c>
      <c r="Q60" s="3">
        <f t="shared" si="5"/>
        <v>46.285714285714285</v>
      </c>
    </row>
    <row r="61" spans="2:17" ht="12.75">
      <c r="B61" s="14" t="s">
        <v>20</v>
      </c>
      <c r="C61" s="2">
        <f aca="true" t="shared" si="6" ref="C61:P61">SUM(C46:C60)</f>
        <v>0</v>
      </c>
      <c r="D61" s="2">
        <f t="shared" si="6"/>
        <v>79</v>
      </c>
      <c r="E61" s="2">
        <f t="shared" si="6"/>
        <v>103</v>
      </c>
      <c r="F61" s="2">
        <f t="shared" si="6"/>
        <v>110</v>
      </c>
      <c r="G61" s="2">
        <f t="shared" si="6"/>
        <v>96</v>
      </c>
      <c r="H61" s="2">
        <f t="shared" si="6"/>
        <v>114</v>
      </c>
      <c r="I61" s="2">
        <f t="shared" si="6"/>
        <v>101</v>
      </c>
      <c r="J61" s="2">
        <f t="shared" si="6"/>
        <v>87</v>
      </c>
      <c r="K61" s="2">
        <f t="shared" si="6"/>
        <v>93</v>
      </c>
      <c r="L61" s="2">
        <f t="shared" si="6"/>
        <v>100</v>
      </c>
      <c r="M61" s="2">
        <f t="shared" si="6"/>
        <v>73</v>
      </c>
      <c r="N61" s="2">
        <f t="shared" si="6"/>
        <v>87</v>
      </c>
      <c r="O61" s="2">
        <f t="shared" si="6"/>
        <v>81</v>
      </c>
      <c r="P61" s="2">
        <f t="shared" si="6"/>
        <v>1124</v>
      </c>
      <c r="Q61" s="3">
        <f t="shared" si="5"/>
        <v>1926.8571428571431</v>
      </c>
    </row>
    <row r="62" spans="2:17" ht="12.75">
      <c r="B62" s="8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2.75">
      <c r="B63" s="8" t="s">
        <v>21</v>
      </c>
      <c r="C63" s="3"/>
      <c r="D63" s="3">
        <v>17</v>
      </c>
      <c r="E63" s="3">
        <v>26</v>
      </c>
      <c r="F63" s="3">
        <v>16</v>
      </c>
      <c r="G63" s="3">
        <v>12</v>
      </c>
      <c r="H63" s="3">
        <v>21</v>
      </c>
      <c r="I63" s="3">
        <v>19</v>
      </c>
      <c r="J63" s="3">
        <v>18</v>
      </c>
      <c r="K63" s="3">
        <v>25</v>
      </c>
      <c r="L63" s="3">
        <v>32</v>
      </c>
      <c r="M63" s="3">
        <v>22</v>
      </c>
      <c r="N63" s="3">
        <v>14</v>
      </c>
      <c r="O63" s="3">
        <v>10</v>
      </c>
      <c r="P63" s="3">
        <f>SUM(C63:O63)</f>
        <v>232</v>
      </c>
      <c r="Q63" s="3">
        <f>(P63/7*12)</f>
        <v>397.7142857142858</v>
      </c>
    </row>
    <row r="64" spans="2:17" ht="12.75"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2.75">
      <c r="B65" s="7" t="s">
        <v>13</v>
      </c>
      <c r="C65" s="2">
        <f aca="true" t="shared" si="7" ref="C65:P65">SUM(C61:C63)</f>
        <v>0</v>
      </c>
      <c r="D65" s="2">
        <f t="shared" si="7"/>
        <v>96</v>
      </c>
      <c r="E65" s="2">
        <f t="shared" si="7"/>
        <v>129</v>
      </c>
      <c r="F65" s="2">
        <f t="shared" si="7"/>
        <v>126</v>
      </c>
      <c r="G65" s="2">
        <f t="shared" si="7"/>
        <v>108</v>
      </c>
      <c r="H65" s="2">
        <f t="shared" si="7"/>
        <v>135</v>
      </c>
      <c r="I65" s="2">
        <f t="shared" si="7"/>
        <v>120</v>
      </c>
      <c r="J65" s="2">
        <f t="shared" si="7"/>
        <v>105</v>
      </c>
      <c r="K65" s="2">
        <f t="shared" si="7"/>
        <v>118</v>
      </c>
      <c r="L65" s="2">
        <f t="shared" si="7"/>
        <v>132</v>
      </c>
      <c r="M65" s="2">
        <f t="shared" si="7"/>
        <v>95</v>
      </c>
      <c r="N65" s="2">
        <f t="shared" si="7"/>
        <v>101</v>
      </c>
      <c r="O65" s="2">
        <f t="shared" si="7"/>
        <v>91</v>
      </c>
      <c r="P65" s="27">
        <f t="shared" si="7"/>
        <v>1356</v>
      </c>
      <c r="Q65" s="3">
        <f>(P65/7*12)</f>
        <v>2324.5714285714284</v>
      </c>
    </row>
  </sheetData>
  <sheetProtection/>
  <mergeCells count="10">
    <mergeCell ref="B1:P1"/>
    <mergeCell ref="B2:P2"/>
    <mergeCell ref="B4:P4"/>
    <mergeCell ref="B5:P5"/>
    <mergeCell ref="B41:P41"/>
    <mergeCell ref="B42:P42"/>
    <mergeCell ref="B6:P6"/>
    <mergeCell ref="B37:P37"/>
    <mergeCell ref="B38:P38"/>
    <mergeCell ref="B40:P40"/>
  </mergeCells>
  <printOptions/>
  <pageMargins left="0.75" right="0.75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49"/>
  <sheetViews>
    <sheetView zoomScale="85" zoomScaleNormal="85" zoomScalePageLayoutView="0" workbookViewId="0" topLeftCell="A3">
      <selection activeCell="A3" sqref="A1:IV16384"/>
    </sheetView>
  </sheetViews>
  <sheetFormatPr defaultColWidth="11.57421875" defaultRowHeight="12.75"/>
  <cols>
    <col min="1" max="1" width="9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7.42187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421875" style="0" customWidth="1"/>
    <col min="17" max="17" width="7.28125" style="0" customWidth="1"/>
  </cols>
  <sheetData>
    <row r="1" spans="2:16" ht="12.7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ht="12.7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59" t="s">
        <v>61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0" ht="18.75">
      <c r="B7" s="15" t="s">
        <v>45</v>
      </c>
      <c r="H7" s="16"/>
      <c r="I7" s="15" t="s">
        <v>72</v>
      </c>
      <c r="J7" s="16"/>
    </row>
    <row r="8" spans="2:17" ht="12.75">
      <c r="B8" s="1"/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7</v>
      </c>
      <c r="I8" s="2" t="s">
        <v>9</v>
      </c>
      <c r="J8" s="2" t="s">
        <v>9</v>
      </c>
      <c r="K8" s="2" t="s">
        <v>8</v>
      </c>
      <c r="L8" s="2" t="s">
        <v>10</v>
      </c>
      <c r="M8" s="2" t="s">
        <v>11</v>
      </c>
      <c r="N8" s="2" t="s">
        <v>12</v>
      </c>
      <c r="O8" s="2" t="s">
        <v>4</v>
      </c>
      <c r="P8" s="2" t="s">
        <v>13</v>
      </c>
      <c r="Q8" s="3" t="s">
        <v>14</v>
      </c>
    </row>
    <row r="9" spans="2:17" ht="12.7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 t="s">
        <v>16</v>
      </c>
    </row>
    <row r="10" spans="2:17" ht="12.75">
      <c r="B10" s="4" t="s">
        <v>17</v>
      </c>
      <c r="C10" s="3"/>
      <c r="D10" s="3">
        <v>32</v>
      </c>
      <c r="E10" s="3">
        <v>30</v>
      </c>
      <c r="F10" s="3">
        <v>22</v>
      </c>
      <c r="G10" s="3">
        <v>28</v>
      </c>
      <c r="H10" s="3">
        <v>36</v>
      </c>
      <c r="I10" s="3">
        <v>30</v>
      </c>
      <c r="J10" s="3">
        <v>27</v>
      </c>
      <c r="K10" s="3">
        <v>30</v>
      </c>
      <c r="L10" s="3">
        <v>37</v>
      </c>
      <c r="M10" s="3">
        <v>21</v>
      </c>
      <c r="N10" s="3">
        <v>25</v>
      </c>
      <c r="O10" s="3">
        <v>25</v>
      </c>
      <c r="P10" s="3">
        <f aca="true" t="shared" si="0" ref="P10:P15">SUM(C10:O10)</f>
        <v>343</v>
      </c>
      <c r="Q10" s="3">
        <f>(P10/9*12)</f>
        <v>457.33333333333337</v>
      </c>
    </row>
    <row r="11" spans="2:17" ht="12.75">
      <c r="B11" s="4" t="s">
        <v>18</v>
      </c>
      <c r="C11" s="3"/>
      <c r="D11" s="3">
        <v>22</v>
      </c>
      <c r="E11" s="3">
        <v>48</v>
      </c>
      <c r="F11" s="3">
        <v>47</v>
      </c>
      <c r="G11" s="3">
        <v>30</v>
      </c>
      <c r="H11" s="3">
        <v>39</v>
      </c>
      <c r="I11" s="3">
        <v>35</v>
      </c>
      <c r="J11" s="3">
        <v>41</v>
      </c>
      <c r="K11" s="3">
        <v>44</v>
      </c>
      <c r="L11" s="3">
        <v>34</v>
      </c>
      <c r="M11" s="3">
        <v>32</v>
      </c>
      <c r="N11" s="3">
        <v>32</v>
      </c>
      <c r="O11" s="3">
        <v>39</v>
      </c>
      <c r="P11" s="3">
        <f t="shared" si="0"/>
        <v>443</v>
      </c>
      <c r="Q11" s="3">
        <f>(P11/9*12)</f>
        <v>590.6666666666666</v>
      </c>
    </row>
    <row r="12" spans="2:17" ht="12.75">
      <c r="B12" s="4" t="s">
        <v>52</v>
      </c>
      <c r="C12" s="3"/>
      <c r="D12" s="3"/>
      <c r="E12" s="3">
        <v>2</v>
      </c>
      <c r="F12" s="3"/>
      <c r="G12" s="3">
        <v>5</v>
      </c>
      <c r="H12" s="3">
        <v>4</v>
      </c>
      <c r="I12" s="3">
        <v>3</v>
      </c>
      <c r="J12" s="3">
        <v>1</v>
      </c>
      <c r="K12" s="3">
        <v>0</v>
      </c>
      <c r="L12" s="3">
        <v>1</v>
      </c>
      <c r="M12" s="3">
        <v>1</v>
      </c>
      <c r="N12" s="3">
        <v>1</v>
      </c>
      <c r="O12" s="3">
        <v>0</v>
      </c>
      <c r="P12" s="3">
        <f t="shared" si="0"/>
        <v>18</v>
      </c>
      <c r="Q12" s="3"/>
    </row>
    <row r="13" spans="2:17" ht="12.75">
      <c r="B13" s="4" t="s">
        <v>64</v>
      </c>
      <c r="C13" s="3"/>
      <c r="D13" s="3">
        <v>1</v>
      </c>
      <c r="E13" s="3"/>
      <c r="F13" s="3"/>
      <c r="G13" s="3">
        <v>1</v>
      </c>
      <c r="H13" s="3"/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f t="shared" si="0"/>
        <v>3</v>
      </c>
      <c r="Q13" s="3"/>
    </row>
    <row r="14" spans="2:17" ht="12.75">
      <c r="B14" s="4" t="s">
        <v>19</v>
      </c>
      <c r="C14" s="3"/>
      <c r="D14" s="3">
        <v>24</v>
      </c>
      <c r="E14" s="3">
        <v>23</v>
      </c>
      <c r="F14" s="3">
        <v>41</v>
      </c>
      <c r="G14" s="3">
        <v>32</v>
      </c>
      <c r="H14" s="3">
        <v>35</v>
      </c>
      <c r="I14" s="3">
        <v>33</v>
      </c>
      <c r="J14" s="3">
        <v>18</v>
      </c>
      <c r="K14" s="3">
        <v>18</v>
      </c>
      <c r="L14" s="3">
        <v>28</v>
      </c>
      <c r="M14" s="3">
        <v>19</v>
      </c>
      <c r="N14" s="3">
        <v>29</v>
      </c>
      <c r="O14" s="3">
        <v>17</v>
      </c>
      <c r="P14" s="3">
        <f t="shared" si="0"/>
        <v>317</v>
      </c>
      <c r="Q14" s="3">
        <f>(P14/9*12)</f>
        <v>422.66666666666663</v>
      </c>
    </row>
    <row r="15" spans="2:17" ht="12.75">
      <c r="B15" s="9" t="s">
        <v>20</v>
      </c>
      <c r="C15" s="2">
        <f aca="true" t="shared" si="1" ref="C15:O15">SUM(C10:C14)</f>
        <v>0</v>
      </c>
      <c r="D15" s="2">
        <f t="shared" si="1"/>
        <v>79</v>
      </c>
      <c r="E15" s="2">
        <f t="shared" si="1"/>
        <v>103</v>
      </c>
      <c r="F15" s="2">
        <f t="shared" si="1"/>
        <v>110</v>
      </c>
      <c r="G15" s="2">
        <f t="shared" si="1"/>
        <v>96</v>
      </c>
      <c r="H15" s="2">
        <f t="shared" si="1"/>
        <v>114</v>
      </c>
      <c r="I15" s="2">
        <f t="shared" si="1"/>
        <v>101</v>
      </c>
      <c r="J15" s="2">
        <f t="shared" si="1"/>
        <v>87</v>
      </c>
      <c r="K15" s="2">
        <f t="shared" si="1"/>
        <v>93</v>
      </c>
      <c r="L15" s="2">
        <f t="shared" si="1"/>
        <v>100</v>
      </c>
      <c r="M15" s="2">
        <f t="shared" si="1"/>
        <v>73</v>
      </c>
      <c r="N15" s="2">
        <f t="shared" si="1"/>
        <v>87</v>
      </c>
      <c r="O15" s="2">
        <f t="shared" si="1"/>
        <v>81</v>
      </c>
      <c r="P15" s="2">
        <f t="shared" si="0"/>
        <v>1124</v>
      </c>
      <c r="Q15" s="1">
        <f>(P15/9*12)</f>
        <v>1498.6666666666665</v>
      </c>
    </row>
    <row r="16" spans="2:17" ht="12.75"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12.75">
      <c r="B17" s="4" t="s">
        <v>21</v>
      </c>
      <c r="C17" s="3"/>
      <c r="D17" s="3">
        <v>17</v>
      </c>
      <c r="E17" s="3">
        <v>26</v>
      </c>
      <c r="F17" s="3">
        <v>16</v>
      </c>
      <c r="G17" s="3">
        <v>12</v>
      </c>
      <c r="H17" s="3">
        <v>21</v>
      </c>
      <c r="I17" s="3">
        <v>19</v>
      </c>
      <c r="J17" s="3">
        <v>18</v>
      </c>
      <c r="K17" s="3">
        <v>25</v>
      </c>
      <c r="L17" s="3">
        <v>32</v>
      </c>
      <c r="M17" s="3">
        <v>22</v>
      </c>
      <c r="N17" s="3">
        <v>14</v>
      </c>
      <c r="O17" s="3">
        <v>10</v>
      </c>
      <c r="P17" s="3">
        <f>SUM(C17:O17)</f>
        <v>232</v>
      </c>
      <c r="Q17" s="3">
        <f>(P17/9*12)</f>
        <v>309.33333333333337</v>
      </c>
    </row>
    <row r="18" spans="2:17" ht="12.75">
      <c r="B18" s="6" t="s">
        <v>13</v>
      </c>
      <c r="C18" s="2">
        <f aca="true" t="shared" si="2" ref="C18:P18">SUM(C15:C17)</f>
        <v>0</v>
      </c>
      <c r="D18" s="2">
        <f t="shared" si="2"/>
        <v>96</v>
      </c>
      <c r="E18" s="2">
        <f t="shared" si="2"/>
        <v>129</v>
      </c>
      <c r="F18" s="2">
        <f t="shared" si="2"/>
        <v>126</v>
      </c>
      <c r="G18" s="2">
        <f t="shared" si="2"/>
        <v>108</v>
      </c>
      <c r="H18" s="2">
        <f t="shared" si="2"/>
        <v>135</v>
      </c>
      <c r="I18" s="2">
        <f t="shared" si="2"/>
        <v>120</v>
      </c>
      <c r="J18" s="2">
        <f t="shared" si="2"/>
        <v>105</v>
      </c>
      <c r="K18" s="2">
        <f t="shared" si="2"/>
        <v>118</v>
      </c>
      <c r="L18" s="2">
        <f t="shared" si="2"/>
        <v>132</v>
      </c>
      <c r="M18" s="2">
        <f t="shared" si="2"/>
        <v>95</v>
      </c>
      <c r="N18" s="2">
        <f t="shared" si="2"/>
        <v>101</v>
      </c>
      <c r="O18" s="2">
        <f t="shared" si="2"/>
        <v>91</v>
      </c>
      <c r="P18" s="2">
        <f t="shared" si="2"/>
        <v>1356</v>
      </c>
      <c r="Q18" s="12">
        <f>(P18/9*12)</f>
        <v>1808</v>
      </c>
    </row>
    <row r="19" spans="2:17" ht="12.75"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4"/>
    </row>
    <row r="20" spans="2:17" ht="12.75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</row>
    <row r="21" ht="18.75">
      <c r="B21" s="15" t="s">
        <v>46</v>
      </c>
    </row>
    <row r="22" spans="2:16" ht="12.75">
      <c r="B22" s="1"/>
      <c r="C22" s="2" t="s">
        <v>4</v>
      </c>
      <c r="D22" s="2" t="s">
        <v>5</v>
      </c>
      <c r="E22" s="2" t="s">
        <v>6</v>
      </c>
      <c r="F22" s="2" t="s">
        <v>7</v>
      </c>
      <c r="G22" s="2" t="s">
        <v>8</v>
      </c>
      <c r="H22" s="2" t="s">
        <v>7</v>
      </c>
      <c r="I22" s="2" t="s">
        <v>9</v>
      </c>
      <c r="J22" s="2" t="s">
        <v>9</v>
      </c>
      <c r="K22" s="2" t="s">
        <v>8</v>
      </c>
      <c r="L22" s="2" t="s">
        <v>10</v>
      </c>
      <c r="M22" s="2" t="s">
        <v>11</v>
      </c>
      <c r="N22" s="2" t="s">
        <v>12</v>
      </c>
      <c r="O22" s="2" t="s">
        <v>4</v>
      </c>
      <c r="P22" s="2" t="s">
        <v>13</v>
      </c>
    </row>
    <row r="23" spans="2:16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ht="12.75">
      <c r="B24" s="4" t="s">
        <v>17</v>
      </c>
      <c r="C24" s="3"/>
      <c r="D24" s="3">
        <v>25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aca="true" t="shared" si="3" ref="P24:P29">SUM(C24:O24)</f>
        <v>25</v>
      </c>
    </row>
    <row r="25" spans="2:16" ht="12.75">
      <c r="B25" s="4" t="s">
        <v>18</v>
      </c>
      <c r="C25" s="3"/>
      <c r="D25" s="3">
        <v>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3"/>
        <v>7</v>
      </c>
    </row>
    <row r="26" spans="2:16" ht="12.75">
      <c r="B26" s="4" t="s">
        <v>52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3"/>
        <v>0</v>
      </c>
    </row>
    <row r="27" spans="2:16" ht="12.75">
      <c r="B27" s="4" t="s">
        <v>64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3"/>
        <v>0</v>
      </c>
    </row>
    <row r="28" spans="2:16" ht="12.75">
      <c r="B28" s="4" t="s">
        <v>19</v>
      </c>
      <c r="C28" s="3"/>
      <c r="D28" s="3">
        <v>15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3"/>
        <v>15</v>
      </c>
    </row>
    <row r="29" spans="2:16" ht="12.75">
      <c r="B29" s="9" t="s">
        <v>20</v>
      </c>
      <c r="C29" s="2">
        <f aca="true" t="shared" si="4" ref="C29:O29">SUM(C24:C28)</f>
        <v>0</v>
      </c>
      <c r="D29" s="2">
        <f t="shared" si="4"/>
        <v>47</v>
      </c>
      <c r="E29" s="2">
        <f t="shared" si="4"/>
        <v>0</v>
      </c>
      <c r="F29" s="2">
        <f t="shared" si="4"/>
        <v>0</v>
      </c>
      <c r="G29" s="2">
        <f t="shared" si="4"/>
        <v>0</v>
      </c>
      <c r="H29" s="2">
        <f t="shared" si="4"/>
        <v>0</v>
      </c>
      <c r="I29" s="2">
        <f t="shared" si="4"/>
        <v>0</v>
      </c>
      <c r="J29" s="2">
        <f t="shared" si="4"/>
        <v>0</v>
      </c>
      <c r="K29" s="2">
        <f t="shared" si="4"/>
        <v>0</v>
      </c>
      <c r="L29" s="2">
        <f t="shared" si="4"/>
        <v>0</v>
      </c>
      <c r="M29" s="2">
        <f t="shared" si="4"/>
        <v>0</v>
      </c>
      <c r="N29" s="2">
        <f t="shared" si="4"/>
        <v>0</v>
      </c>
      <c r="O29" s="2">
        <f t="shared" si="4"/>
        <v>0</v>
      </c>
      <c r="P29" s="2">
        <f t="shared" si="3"/>
        <v>47</v>
      </c>
    </row>
    <row r="30" spans="2:16" ht="12.75"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2:16" ht="12.75">
      <c r="B31" s="4" t="s">
        <v>21</v>
      </c>
      <c r="C31" s="3"/>
      <c r="D31" s="3">
        <v>17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f>SUM(C31:O31)</f>
        <v>17</v>
      </c>
    </row>
    <row r="32" spans="2:16" ht="12.75">
      <c r="B32" s="6" t="s">
        <v>13</v>
      </c>
      <c r="C32" s="2">
        <f aca="true" t="shared" si="5" ref="C32:P32">SUM(C29:C31)</f>
        <v>0</v>
      </c>
      <c r="D32" s="2">
        <f t="shared" si="5"/>
        <v>64</v>
      </c>
      <c r="E32" s="2">
        <f t="shared" si="5"/>
        <v>0</v>
      </c>
      <c r="F32" s="2">
        <f t="shared" si="5"/>
        <v>0</v>
      </c>
      <c r="G32" s="2">
        <f t="shared" si="5"/>
        <v>0</v>
      </c>
      <c r="H32" s="2">
        <f t="shared" si="5"/>
        <v>0</v>
      </c>
      <c r="I32" s="2">
        <f t="shared" si="5"/>
        <v>0</v>
      </c>
      <c r="J32" s="2">
        <f t="shared" si="5"/>
        <v>0</v>
      </c>
      <c r="K32" s="2">
        <f t="shared" si="5"/>
        <v>0</v>
      </c>
      <c r="L32" s="2">
        <f t="shared" si="5"/>
        <v>0</v>
      </c>
      <c r="M32" s="2">
        <f t="shared" si="5"/>
        <v>0</v>
      </c>
      <c r="N32" s="2">
        <f t="shared" si="5"/>
        <v>0</v>
      </c>
      <c r="O32" s="2">
        <f t="shared" si="5"/>
        <v>0</v>
      </c>
      <c r="P32" s="2">
        <f t="shared" si="5"/>
        <v>64</v>
      </c>
    </row>
    <row r="38" ht="18.75">
      <c r="B38" s="15" t="s">
        <v>47</v>
      </c>
    </row>
    <row r="39" spans="2:16" ht="12.75">
      <c r="B39" s="1"/>
      <c r="C39" s="2" t="s">
        <v>4</v>
      </c>
      <c r="D39" s="2" t="s">
        <v>5</v>
      </c>
      <c r="E39" s="2" t="s">
        <v>6</v>
      </c>
      <c r="F39" s="2" t="s">
        <v>7</v>
      </c>
      <c r="G39" s="2" t="s">
        <v>8</v>
      </c>
      <c r="H39" s="2" t="s">
        <v>7</v>
      </c>
      <c r="I39" s="2" t="s">
        <v>9</v>
      </c>
      <c r="J39" s="2" t="s">
        <v>9</v>
      </c>
      <c r="K39" s="2" t="s">
        <v>8</v>
      </c>
      <c r="L39" s="2" t="s">
        <v>10</v>
      </c>
      <c r="M39" s="2" t="s">
        <v>11</v>
      </c>
      <c r="N39" s="2" t="s">
        <v>12</v>
      </c>
      <c r="O39" s="2" t="s">
        <v>4</v>
      </c>
      <c r="P39" s="2" t="s">
        <v>13</v>
      </c>
    </row>
    <row r="40" spans="2:16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2.75">
      <c r="B41" s="4" t="s">
        <v>17</v>
      </c>
      <c r="C41" s="3">
        <f aca="true" t="shared" si="6" ref="C41:O45">(C10-C24)</f>
        <v>0</v>
      </c>
      <c r="D41" s="3">
        <f t="shared" si="6"/>
        <v>7</v>
      </c>
      <c r="E41" s="3">
        <f t="shared" si="6"/>
        <v>30</v>
      </c>
      <c r="F41" s="3">
        <f t="shared" si="6"/>
        <v>22</v>
      </c>
      <c r="G41" s="3">
        <f t="shared" si="6"/>
        <v>28</v>
      </c>
      <c r="H41" s="3">
        <f t="shared" si="6"/>
        <v>36</v>
      </c>
      <c r="I41" s="3">
        <f t="shared" si="6"/>
        <v>30</v>
      </c>
      <c r="J41" s="3">
        <f t="shared" si="6"/>
        <v>27</v>
      </c>
      <c r="K41" s="3">
        <f t="shared" si="6"/>
        <v>30</v>
      </c>
      <c r="L41" s="3">
        <f t="shared" si="6"/>
        <v>37</v>
      </c>
      <c r="M41" s="3">
        <f t="shared" si="6"/>
        <v>21</v>
      </c>
      <c r="N41" s="3">
        <f t="shared" si="6"/>
        <v>25</v>
      </c>
      <c r="O41" s="3">
        <f t="shared" si="6"/>
        <v>25</v>
      </c>
      <c r="P41" s="3">
        <f aca="true" t="shared" si="7" ref="P41:P46">SUM(C41:O41)</f>
        <v>318</v>
      </c>
    </row>
    <row r="42" spans="2:16" ht="12.75">
      <c r="B42" s="4" t="s">
        <v>18</v>
      </c>
      <c r="C42" s="3">
        <f t="shared" si="6"/>
        <v>0</v>
      </c>
      <c r="D42" s="3">
        <f t="shared" si="6"/>
        <v>15</v>
      </c>
      <c r="E42" s="3">
        <f t="shared" si="6"/>
        <v>48</v>
      </c>
      <c r="F42" s="3">
        <f t="shared" si="6"/>
        <v>47</v>
      </c>
      <c r="G42" s="3">
        <f t="shared" si="6"/>
        <v>30</v>
      </c>
      <c r="H42" s="3">
        <f t="shared" si="6"/>
        <v>39</v>
      </c>
      <c r="I42" s="3">
        <f t="shared" si="6"/>
        <v>35</v>
      </c>
      <c r="J42" s="3">
        <f t="shared" si="6"/>
        <v>41</v>
      </c>
      <c r="K42" s="3">
        <f t="shared" si="6"/>
        <v>44</v>
      </c>
      <c r="L42" s="3">
        <f t="shared" si="6"/>
        <v>34</v>
      </c>
      <c r="M42" s="3">
        <f t="shared" si="6"/>
        <v>32</v>
      </c>
      <c r="N42" s="3">
        <f t="shared" si="6"/>
        <v>32</v>
      </c>
      <c r="O42" s="3">
        <f t="shared" si="6"/>
        <v>39</v>
      </c>
      <c r="P42" s="3">
        <f t="shared" si="7"/>
        <v>436</v>
      </c>
    </row>
    <row r="43" spans="2:16" ht="12.75">
      <c r="B43" s="4" t="s">
        <v>65</v>
      </c>
      <c r="C43" s="3">
        <f t="shared" si="6"/>
        <v>0</v>
      </c>
      <c r="D43" s="3">
        <f t="shared" si="6"/>
        <v>0</v>
      </c>
      <c r="E43" s="3">
        <f t="shared" si="6"/>
        <v>2</v>
      </c>
      <c r="F43" s="3">
        <f t="shared" si="6"/>
        <v>0</v>
      </c>
      <c r="G43" s="3">
        <f t="shared" si="6"/>
        <v>5</v>
      </c>
      <c r="H43" s="3">
        <f t="shared" si="6"/>
        <v>4</v>
      </c>
      <c r="I43" s="3">
        <f t="shared" si="6"/>
        <v>3</v>
      </c>
      <c r="J43" s="3">
        <f t="shared" si="6"/>
        <v>1</v>
      </c>
      <c r="K43" s="3">
        <f t="shared" si="6"/>
        <v>0</v>
      </c>
      <c r="L43" s="3">
        <f t="shared" si="6"/>
        <v>1</v>
      </c>
      <c r="M43" s="3">
        <f t="shared" si="6"/>
        <v>1</v>
      </c>
      <c r="N43" s="3">
        <f t="shared" si="6"/>
        <v>1</v>
      </c>
      <c r="O43" s="3">
        <f t="shared" si="6"/>
        <v>0</v>
      </c>
      <c r="P43" s="3">
        <f t="shared" si="7"/>
        <v>18</v>
      </c>
    </row>
    <row r="44" spans="2:16" ht="12.75">
      <c r="B44" s="4" t="s">
        <v>64</v>
      </c>
      <c r="C44" s="3">
        <f t="shared" si="6"/>
        <v>0</v>
      </c>
      <c r="D44" s="3">
        <f t="shared" si="6"/>
        <v>1</v>
      </c>
      <c r="E44" s="3">
        <f t="shared" si="6"/>
        <v>0</v>
      </c>
      <c r="F44" s="3">
        <f t="shared" si="6"/>
        <v>0</v>
      </c>
      <c r="G44" s="3">
        <f t="shared" si="6"/>
        <v>1</v>
      </c>
      <c r="H44" s="3">
        <f t="shared" si="6"/>
        <v>0</v>
      </c>
      <c r="I44" s="3">
        <f t="shared" si="6"/>
        <v>0</v>
      </c>
      <c r="J44" s="3">
        <f t="shared" si="6"/>
        <v>0</v>
      </c>
      <c r="K44" s="3">
        <f t="shared" si="6"/>
        <v>1</v>
      </c>
      <c r="L44" s="3">
        <f t="shared" si="6"/>
        <v>0</v>
      </c>
      <c r="M44" s="3">
        <f t="shared" si="6"/>
        <v>0</v>
      </c>
      <c r="N44" s="3">
        <f t="shared" si="6"/>
        <v>0</v>
      </c>
      <c r="O44" s="3">
        <f t="shared" si="6"/>
        <v>0</v>
      </c>
      <c r="P44" s="3">
        <f t="shared" si="7"/>
        <v>3</v>
      </c>
    </row>
    <row r="45" spans="2:16" ht="12.75">
      <c r="B45" s="4" t="s">
        <v>19</v>
      </c>
      <c r="C45" s="3">
        <f t="shared" si="6"/>
        <v>0</v>
      </c>
      <c r="D45" s="3">
        <f t="shared" si="6"/>
        <v>9</v>
      </c>
      <c r="E45" s="3">
        <f t="shared" si="6"/>
        <v>23</v>
      </c>
      <c r="F45" s="3">
        <f t="shared" si="6"/>
        <v>41</v>
      </c>
      <c r="G45" s="3">
        <f t="shared" si="6"/>
        <v>32</v>
      </c>
      <c r="H45" s="3">
        <f t="shared" si="6"/>
        <v>35</v>
      </c>
      <c r="I45" s="3">
        <f t="shared" si="6"/>
        <v>33</v>
      </c>
      <c r="J45" s="3">
        <f t="shared" si="6"/>
        <v>18</v>
      </c>
      <c r="K45" s="3">
        <f t="shared" si="6"/>
        <v>18</v>
      </c>
      <c r="L45" s="3">
        <f t="shared" si="6"/>
        <v>28</v>
      </c>
      <c r="M45" s="3">
        <f t="shared" si="6"/>
        <v>19</v>
      </c>
      <c r="N45" s="3">
        <f t="shared" si="6"/>
        <v>29</v>
      </c>
      <c r="O45" s="3">
        <f t="shared" si="6"/>
        <v>17</v>
      </c>
      <c r="P45" s="3">
        <f t="shared" si="7"/>
        <v>302</v>
      </c>
    </row>
    <row r="46" spans="2:16" ht="12.75">
      <c r="B46" s="5" t="s">
        <v>20</v>
      </c>
      <c r="C46" s="3">
        <f aca="true" t="shared" si="8" ref="C46:O46">SUM(C41:C45)</f>
        <v>0</v>
      </c>
      <c r="D46" s="3">
        <f t="shared" si="8"/>
        <v>32</v>
      </c>
      <c r="E46" s="3">
        <f t="shared" si="8"/>
        <v>103</v>
      </c>
      <c r="F46" s="3">
        <f t="shared" si="8"/>
        <v>110</v>
      </c>
      <c r="G46" s="3">
        <f t="shared" si="8"/>
        <v>96</v>
      </c>
      <c r="H46" s="3">
        <f t="shared" si="8"/>
        <v>114</v>
      </c>
      <c r="I46" s="3">
        <f t="shared" si="8"/>
        <v>101</v>
      </c>
      <c r="J46" s="3">
        <f t="shared" si="8"/>
        <v>87</v>
      </c>
      <c r="K46" s="3">
        <f t="shared" si="8"/>
        <v>93</v>
      </c>
      <c r="L46" s="3">
        <f t="shared" si="8"/>
        <v>100</v>
      </c>
      <c r="M46" s="3">
        <f t="shared" si="8"/>
        <v>73</v>
      </c>
      <c r="N46" s="3">
        <f t="shared" si="8"/>
        <v>87</v>
      </c>
      <c r="O46" s="3">
        <f t="shared" si="8"/>
        <v>81</v>
      </c>
      <c r="P46" s="3">
        <f t="shared" si="7"/>
        <v>1077</v>
      </c>
    </row>
    <row r="47" spans="2:16" ht="12.75"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2:16" ht="12.75">
      <c r="B48" s="4" t="s">
        <v>21</v>
      </c>
      <c r="C48" s="3">
        <f aca="true" t="shared" si="9" ref="C48:O48">(C17-C31)</f>
        <v>0</v>
      </c>
      <c r="D48" s="3">
        <f t="shared" si="9"/>
        <v>0</v>
      </c>
      <c r="E48" s="3">
        <f t="shared" si="9"/>
        <v>26</v>
      </c>
      <c r="F48" s="3">
        <f t="shared" si="9"/>
        <v>16</v>
      </c>
      <c r="G48" s="3">
        <f t="shared" si="9"/>
        <v>12</v>
      </c>
      <c r="H48" s="3">
        <f t="shared" si="9"/>
        <v>21</v>
      </c>
      <c r="I48" s="3">
        <f t="shared" si="9"/>
        <v>19</v>
      </c>
      <c r="J48" s="3">
        <f t="shared" si="9"/>
        <v>18</v>
      </c>
      <c r="K48" s="3">
        <f t="shared" si="9"/>
        <v>25</v>
      </c>
      <c r="L48" s="3">
        <f t="shared" si="9"/>
        <v>32</v>
      </c>
      <c r="M48" s="3">
        <f t="shared" si="9"/>
        <v>22</v>
      </c>
      <c r="N48" s="3">
        <f t="shared" si="9"/>
        <v>14</v>
      </c>
      <c r="O48" s="3">
        <f t="shared" si="9"/>
        <v>10</v>
      </c>
      <c r="P48" s="3">
        <f>SUM(C48:O48)</f>
        <v>215</v>
      </c>
    </row>
    <row r="49" spans="2:16" ht="12.75">
      <c r="B49" s="6" t="s">
        <v>13</v>
      </c>
      <c r="C49" s="2">
        <f aca="true" t="shared" si="10" ref="C49:P49">SUM(C46:C48)</f>
        <v>0</v>
      </c>
      <c r="D49" s="2">
        <f t="shared" si="10"/>
        <v>32</v>
      </c>
      <c r="E49" s="2">
        <f t="shared" si="10"/>
        <v>129</v>
      </c>
      <c r="F49" s="2">
        <f t="shared" si="10"/>
        <v>126</v>
      </c>
      <c r="G49" s="2">
        <f t="shared" si="10"/>
        <v>108</v>
      </c>
      <c r="H49" s="2">
        <f t="shared" si="10"/>
        <v>135</v>
      </c>
      <c r="I49" s="2">
        <f t="shared" si="10"/>
        <v>120</v>
      </c>
      <c r="J49" s="2">
        <f t="shared" si="10"/>
        <v>105</v>
      </c>
      <c r="K49" s="2">
        <f t="shared" si="10"/>
        <v>118</v>
      </c>
      <c r="L49" s="2">
        <f t="shared" si="10"/>
        <v>132</v>
      </c>
      <c r="M49" s="2">
        <f t="shared" si="10"/>
        <v>95</v>
      </c>
      <c r="N49" s="2">
        <f t="shared" si="10"/>
        <v>101</v>
      </c>
      <c r="O49" s="2">
        <f t="shared" si="10"/>
        <v>91</v>
      </c>
      <c r="P49" s="2">
        <f t="shared" si="10"/>
        <v>1292</v>
      </c>
    </row>
  </sheetData>
  <sheetProtection/>
  <mergeCells count="5">
    <mergeCell ref="B6:P6"/>
    <mergeCell ref="B1:P1"/>
    <mergeCell ref="B2:P2"/>
    <mergeCell ref="B4:P4"/>
    <mergeCell ref="B5:P5"/>
  </mergeCells>
  <printOptions/>
  <pageMargins left="0.75" right="0.75" top="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35"/>
  <sheetViews>
    <sheetView zoomScalePageLayoutView="0" workbookViewId="0" topLeftCell="A1">
      <selection activeCell="O3" sqref="O3"/>
    </sheetView>
  </sheetViews>
  <sheetFormatPr defaultColWidth="11.57421875" defaultRowHeight="12.75"/>
  <cols>
    <col min="1" max="1" width="9.5742187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7.42187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421875" style="0" customWidth="1"/>
    <col min="17" max="17" width="7.28125" style="0" customWidth="1"/>
  </cols>
  <sheetData>
    <row r="1" spans="2:16" ht="12.7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ht="12.7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16" ht="12.75"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2.7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2.75">
      <c r="B6" s="60" t="s">
        <v>74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8" spans="2:17" ht="12.75">
      <c r="B8" s="26" t="s">
        <v>55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7</v>
      </c>
      <c r="I8" s="2" t="s">
        <v>9</v>
      </c>
      <c r="J8" s="2" t="s">
        <v>9</v>
      </c>
      <c r="K8" s="2" t="s">
        <v>8</v>
      </c>
      <c r="L8" s="2" t="s">
        <v>10</v>
      </c>
      <c r="M8" s="2" t="s">
        <v>11</v>
      </c>
      <c r="N8" s="2" t="s">
        <v>12</v>
      </c>
      <c r="O8" s="2" t="s">
        <v>4</v>
      </c>
      <c r="P8" s="2" t="s">
        <v>13</v>
      </c>
      <c r="Q8" s="3" t="s">
        <v>14</v>
      </c>
    </row>
    <row r="9" spans="2:17" ht="12.7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 t="s">
        <v>15</v>
      </c>
      <c r="Q9" s="3" t="s">
        <v>16</v>
      </c>
    </row>
    <row r="10" spans="2:17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3"/>
      <c r="Q10" s="3"/>
    </row>
    <row r="11" spans="2:17" ht="12.75">
      <c r="B11" s="4" t="s">
        <v>17</v>
      </c>
      <c r="C11" s="3">
        <v>25</v>
      </c>
      <c r="D11" s="3">
        <v>26</v>
      </c>
      <c r="E11" s="3">
        <v>42</v>
      </c>
      <c r="F11" s="3">
        <v>30</v>
      </c>
      <c r="G11" s="3">
        <v>28</v>
      </c>
      <c r="H11" s="3">
        <v>25</v>
      </c>
      <c r="I11" s="3">
        <v>30</v>
      </c>
      <c r="J11" s="3">
        <v>16</v>
      </c>
      <c r="K11" s="3">
        <v>24</v>
      </c>
      <c r="L11" s="3">
        <v>27</v>
      </c>
      <c r="M11" s="3">
        <v>28</v>
      </c>
      <c r="N11" s="3">
        <v>33</v>
      </c>
      <c r="O11" s="3">
        <v>24</v>
      </c>
      <c r="P11" s="3">
        <f aca="true" t="shared" si="0" ref="P11:P16">SUM(C11:O11)</f>
        <v>358</v>
      </c>
      <c r="Q11" s="12">
        <f aca="true" t="shared" si="1" ref="Q11:Q16">(P11/11*12)</f>
        <v>390.54545454545456</v>
      </c>
    </row>
    <row r="12" spans="2:17" ht="12.75">
      <c r="B12" s="4" t="s">
        <v>18</v>
      </c>
      <c r="C12" s="3">
        <v>39</v>
      </c>
      <c r="D12" s="3">
        <v>21</v>
      </c>
      <c r="E12" s="3">
        <v>4</v>
      </c>
      <c r="F12" s="3">
        <v>5</v>
      </c>
      <c r="G12" s="3">
        <v>3</v>
      </c>
      <c r="H12" s="3">
        <v>5</v>
      </c>
      <c r="I12" s="3">
        <v>3</v>
      </c>
      <c r="J12" s="3">
        <v>33</v>
      </c>
      <c r="K12" s="3">
        <v>2</v>
      </c>
      <c r="L12" s="3">
        <v>15</v>
      </c>
      <c r="M12" s="3">
        <v>9</v>
      </c>
      <c r="N12" s="3">
        <v>5</v>
      </c>
      <c r="O12" s="3">
        <v>6</v>
      </c>
      <c r="P12" s="3">
        <f t="shared" si="0"/>
        <v>150</v>
      </c>
      <c r="Q12" s="12">
        <f t="shared" si="1"/>
        <v>163.63636363636363</v>
      </c>
    </row>
    <row r="13" spans="2:17" ht="12.75">
      <c r="B13" s="4" t="s">
        <v>52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f t="shared" si="0"/>
        <v>3</v>
      </c>
      <c r="Q13" s="12">
        <f t="shared" si="1"/>
        <v>3.2727272727272725</v>
      </c>
    </row>
    <row r="14" spans="2:17" ht="12.75">
      <c r="B14" s="4" t="s">
        <v>53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f t="shared" si="0"/>
        <v>2</v>
      </c>
      <c r="Q14" s="12">
        <f t="shared" si="1"/>
        <v>2.1818181818181817</v>
      </c>
    </row>
    <row r="15" spans="2:17" ht="12.75">
      <c r="B15" s="4" t="s">
        <v>19</v>
      </c>
      <c r="C15" s="3">
        <v>17</v>
      </c>
      <c r="D15" s="3">
        <v>19</v>
      </c>
      <c r="E15" s="3">
        <v>22</v>
      </c>
      <c r="F15" s="3">
        <v>13</v>
      </c>
      <c r="G15" s="3">
        <v>8</v>
      </c>
      <c r="H15" s="3">
        <v>13</v>
      </c>
      <c r="I15" s="3">
        <v>14</v>
      </c>
      <c r="J15" s="3">
        <v>16</v>
      </c>
      <c r="K15" s="3">
        <v>13</v>
      </c>
      <c r="L15" s="3">
        <v>12</v>
      </c>
      <c r="M15" s="3">
        <v>12</v>
      </c>
      <c r="N15" s="3">
        <v>15</v>
      </c>
      <c r="O15" s="3">
        <v>6</v>
      </c>
      <c r="P15" s="3">
        <f t="shared" si="0"/>
        <v>180</v>
      </c>
      <c r="Q15" s="12">
        <f t="shared" si="1"/>
        <v>196.36363636363637</v>
      </c>
    </row>
    <row r="16" spans="2:17" ht="12.75">
      <c r="B16" s="5" t="s">
        <v>20</v>
      </c>
      <c r="C16" s="2">
        <f aca="true" t="shared" si="2" ref="C16:O16">SUM(C11:C15)</f>
        <v>81</v>
      </c>
      <c r="D16" s="2">
        <f t="shared" si="2"/>
        <v>67</v>
      </c>
      <c r="E16" s="2">
        <f t="shared" si="2"/>
        <v>68</v>
      </c>
      <c r="F16" s="2">
        <f t="shared" si="2"/>
        <v>48</v>
      </c>
      <c r="G16" s="2">
        <f t="shared" si="2"/>
        <v>39</v>
      </c>
      <c r="H16" s="2">
        <f t="shared" si="2"/>
        <v>43</v>
      </c>
      <c r="I16" s="2">
        <f t="shared" si="2"/>
        <v>47</v>
      </c>
      <c r="J16" s="2">
        <f t="shared" si="2"/>
        <v>67</v>
      </c>
      <c r="K16" s="2">
        <f t="shared" si="2"/>
        <v>39</v>
      </c>
      <c r="L16" s="2">
        <f t="shared" si="2"/>
        <v>54</v>
      </c>
      <c r="M16" s="2">
        <f t="shared" si="2"/>
        <v>51</v>
      </c>
      <c r="N16" s="2">
        <f t="shared" si="2"/>
        <v>53</v>
      </c>
      <c r="O16" s="2">
        <f t="shared" si="2"/>
        <v>36</v>
      </c>
      <c r="P16" s="27">
        <f t="shared" si="0"/>
        <v>693</v>
      </c>
      <c r="Q16" s="12">
        <f t="shared" si="1"/>
        <v>756</v>
      </c>
    </row>
    <row r="17" spans="2:17" ht="12.75"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12.75">
      <c r="B18" s="4" t="s">
        <v>21</v>
      </c>
      <c r="C18" s="3">
        <v>10</v>
      </c>
      <c r="D18" s="3">
        <v>11</v>
      </c>
      <c r="E18" s="3">
        <v>18</v>
      </c>
      <c r="F18" s="3">
        <v>5</v>
      </c>
      <c r="G18" s="3">
        <v>8</v>
      </c>
      <c r="H18" s="3">
        <v>5</v>
      </c>
      <c r="I18" s="3">
        <v>13</v>
      </c>
      <c r="J18" s="3">
        <v>9</v>
      </c>
      <c r="K18" s="3">
        <v>11</v>
      </c>
      <c r="L18" s="3">
        <v>9</v>
      </c>
      <c r="M18" s="3">
        <v>10</v>
      </c>
      <c r="N18" s="3">
        <v>8</v>
      </c>
      <c r="O18" s="3">
        <v>4</v>
      </c>
      <c r="P18" s="3">
        <f>SUM(C18:O18)</f>
        <v>121</v>
      </c>
      <c r="Q18" s="3">
        <f>(P18/9*12)</f>
        <v>161.33333333333334</v>
      </c>
    </row>
    <row r="19" spans="2:17" ht="12.75">
      <c r="B19" s="20" t="s">
        <v>13</v>
      </c>
      <c r="C19" s="2">
        <f aca="true" t="shared" si="3" ref="C19:P19">SUM(C16:C18)</f>
        <v>91</v>
      </c>
      <c r="D19" s="2">
        <f t="shared" si="3"/>
        <v>78</v>
      </c>
      <c r="E19" s="2">
        <f t="shared" si="3"/>
        <v>86</v>
      </c>
      <c r="F19" s="2">
        <f t="shared" si="3"/>
        <v>53</v>
      </c>
      <c r="G19" s="2">
        <f t="shared" si="3"/>
        <v>47</v>
      </c>
      <c r="H19" s="2">
        <f t="shared" si="3"/>
        <v>48</v>
      </c>
      <c r="I19" s="2">
        <f t="shared" si="3"/>
        <v>60</v>
      </c>
      <c r="J19" s="2">
        <f t="shared" si="3"/>
        <v>76</v>
      </c>
      <c r="K19" s="2">
        <f t="shared" si="3"/>
        <v>50</v>
      </c>
      <c r="L19" s="2">
        <f t="shared" si="3"/>
        <v>63</v>
      </c>
      <c r="M19" s="2">
        <f t="shared" si="3"/>
        <v>61</v>
      </c>
      <c r="N19" s="2">
        <f t="shared" si="3"/>
        <v>61</v>
      </c>
      <c r="O19" s="2">
        <f t="shared" si="3"/>
        <v>40</v>
      </c>
      <c r="P19" s="27">
        <f t="shared" si="3"/>
        <v>814</v>
      </c>
      <c r="Q19" s="12">
        <f>(P19/11*12)</f>
        <v>888</v>
      </c>
    </row>
    <row r="20" spans="2:17" ht="12.75"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"/>
    </row>
    <row r="21" spans="2:17" ht="12.75">
      <c r="B21" s="6" t="s">
        <v>22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4"/>
    </row>
    <row r="24" ht="12.75">
      <c r="B24" s="28" t="s">
        <v>75</v>
      </c>
    </row>
    <row r="25" spans="2:16" ht="12.75">
      <c r="B25" s="26" t="s">
        <v>55</v>
      </c>
      <c r="C25" s="2" t="s">
        <v>4</v>
      </c>
      <c r="D25" s="2" t="s">
        <v>5</v>
      </c>
      <c r="E25" s="2" t="s">
        <v>6</v>
      </c>
      <c r="F25" s="2" t="s">
        <v>7</v>
      </c>
      <c r="G25" s="2" t="s">
        <v>8</v>
      </c>
      <c r="H25" s="2" t="s">
        <v>7</v>
      </c>
      <c r="I25" s="2" t="s">
        <v>9</v>
      </c>
      <c r="J25" s="2" t="s">
        <v>9</v>
      </c>
      <c r="K25" s="2" t="s">
        <v>8</v>
      </c>
      <c r="L25" s="2" t="s">
        <v>10</v>
      </c>
      <c r="M25" s="2" t="s">
        <v>11</v>
      </c>
      <c r="N25" s="2" t="s">
        <v>12</v>
      </c>
      <c r="O25" s="2" t="s">
        <v>4</v>
      </c>
      <c r="P25" s="2" t="s">
        <v>13</v>
      </c>
    </row>
    <row r="26" spans="2:16" ht="12.75">
      <c r="B26" s="4"/>
      <c r="C26" s="4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2.75">
      <c r="B27" s="4" t="s">
        <v>17</v>
      </c>
      <c r="C27" s="3"/>
      <c r="D27" s="3">
        <v>26</v>
      </c>
      <c r="E27" s="3">
        <v>42</v>
      </c>
      <c r="F27" s="3">
        <v>30</v>
      </c>
      <c r="G27" s="3">
        <v>28</v>
      </c>
      <c r="H27" s="3">
        <v>25</v>
      </c>
      <c r="I27" s="3">
        <v>30</v>
      </c>
      <c r="J27" s="3">
        <v>16</v>
      </c>
      <c r="K27" s="3">
        <v>24</v>
      </c>
      <c r="L27" s="3">
        <v>27</v>
      </c>
      <c r="M27" s="3">
        <v>28</v>
      </c>
      <c r="N27" s="3">
        <v>33</v>
      </c>
      <c r="O27" s="3">
        <v>24</v>
      </c>
      <c r="P27" s="3">
        <f aca="true" t="shared" si="4" ref="P27:P32">SUM(C27:O27)</f>
        <v>333</v>
      </c>
    </row>
    <row r="28" spans="2:16" ht="12.75">
      <c r="B28" s="4" t="s">
        <v>18</v>
      </c>
      <c r="C28" s="3"/>
      <c r="D28" s="3">
        <v>21</v>
      </c>
      <c r="E28" s="3">
        <v>4</v>
      </c>
      <c r="F28" s="3">
        <v>5</v>
      </c>
      <c r="G28" s="3">
        <v>3</v>
      </c>
      <c r="H28" s="3">
        <v>5</v>
      </c>
      <c r="I28" s="3">
        <v>3</v>
      </c>
      <c r="J28" s="3">
        <v>33</v>
      </c>
      <c r="K28" s="3">
        <v>2</v>
      </c>
      <c r="L28" s="3">
        <v>15</v>
      </c>
      <c r="M28" s="3">
        <v>9</v>
      </c>
      <c r="N28" s="3">
        <v>5</v>
      </c>
      <c r="O28" s="3">
        <v>6</v>
      </c>
      <c r="P28" s="3">
        <f t="shared" si="4"/>
        <v>111</v>
      </c>
    </row>
    <row r="29" spans="2:16" ht="12.75">
      <c r="B29" s="4" t="s">
        <v>54</v>
      </c>
      <c r="C29" s="3"/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f t="shared" si="4"/>
        <v>3</v>
      </c>
    </row>
    <row r="30" spans="2:16" ht="12.75">
      <c r="B30" s="4" t="s">
        <v>53</v>
      </c>
      <c r="C30" s="3"/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f t="shared" si="4"/>
        <v>2</v>
      </c>
    </row>
    <row r="31" spans="2:16" ht="12.75">
      <c r="B31" s="4" t="s">
        <v>19</v>
      </c>
      <c r="C31" s="3"/>
      <c r="D31" s="3">
        <v>19</v>
      </c>
      <c r="E31" s="3">
        <v>22</v>
      </c>
      <c r="F31" s="3">
        <v>13</v>
      </c>
      <c r="G31" s="3">
        <v>8</v>
      </c>
      <c r="H31" s="3">
        <v>13</v>
      </c>
      <c r="I31" s="3">
        <v>14</v>
      </c>
      <c r="J31" s="3">
        <v>16</v>
      </c>
      <c r="K31" s="3">
        <v>13</v>
      </c>
      <c r="L31" s="3">
        <v>12</v>
      </c>
      <c r="M31" s="3">
        <v>12</v>
      </c>
      <c r="N31" s="3">
        <v>15</v>
      </c>
      <c r="O31" s="3">
        <v>6</v>
      </c>
      <c r="P31" s="3">
        <f t="shared" si="4"/>
        <v>163</v>
      </c>
    </row>
    <row r="32" spans="2:16" ht="12.75">
      <c r="B32" s="5" t="s">
        <v>20</v>
      </c>
      <c r="C32" s="2">
        <f aca="true" t="shared" si="5" ref="C32:O32">SUM(C27:C31)</f>
        <v>0</v>
      </c>
      <c r="D32" s="2">
        <f t="shared" si="5"/>
        <v>67</v>
      </c>
      <c r="E32" s="2">
        <f t="shared" si="5"/>
        <v>68</v>
      </c>
      <c r="F32" s="2">
        <f t="shared" si="5"/>
        <v>48</v>
      </c>
      <c r="G32" s="2">
        <f t="shared" si="5"/>
        <v>39</v>
      </c>
      <c r="H32" s="2">
        <f t="shared" si="5"/>
        <v>43</v>
      </c>
      <c r="I32" s="2">
        <f t="shared" si="5"/>
        <v>47</v>
      </c>
      <c r="J32" s="2">
        <f t="shared" si="5"/>
        <v>67</v>
      </c>
      <c r="K32" s="2">
        <f t="shared" si="5"/>
        <v>39</v>
      </c>
      <c r="L32" s="2">
        <f t="shared" si="5"/>
        <v>54</v>
      </c>
      <c r="M32" s="2">
        <f t="shared" si="5"/>
        <v>51</v>
      </c>
      <c r="N32" s="2">
        <f t="shared" si="5"/>
        <v>53</v>
      </c>
      <c r="O32" s="2">
        <f t="shared" si="5"/>
        <v>36</v>
      </c>
      <c r="P32" s="27">
        <f t="shared" si="4"/>
        <v>612</v>
      </c>
    </row>
    <row r="33" spans="2:16" ht="12.75"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ht="12.75">
      <c r="B34" s="4" t="s">
        <v>21</v>
      </c>
      <c r="C34" s="3"/>
      <c r="D34" s="3">
        <v>11</v>
      </c>
      <c r="E34" s="3">
        <v>18</v>
      </c>
      <c r="F34" s="3">
        <v>5</v>
      </c>
      <c r="G34" s="3">
        <v>8</v>
      </c>
      <c r="H34" s="3">
        <v>5</v>
      </c>
      <c r="I34" s="3">
        <v>13</v>
      </c>
      <c r="J34" s="3">
        <v>9</v>
      </c>
      <c r="K34" s="3">
        <v>11</v>
      </c>
      <c r="L34" s="3">
        <v>9</v>
      </c>
      <c r="M34" s="3">
        <v>10</v>
      </c>
      <c r="N34" s="3">
        <v>8</v>
      </c>
      <c r="O34" s="3">
        <v>4</v>
      </c>
      <c r="P34" s="3">
        <f>SUM(C34:O34)</f>
        <v>111</v>
      </c>
    </row>
    <row r="35" spans="2:16" ht="12.75">
      <c r="B35" s="20" t="s">
        <v>13</v>
      </c>
      <c r="C35" s="2">
        <f aca="true" t="shared" si="6" ref="C35:P35">SUM(C32:C34)</f>
        <v>0</v>
      </c>
      <c r="D35" s="2">
        <f t="shared" si="6"/>
        <v>78</v>
      </c>
      <c r="E35" s="2">
        <f t="shared" si="6"/>
        <v>86</v>
      </c>
      <c r="F35" s="2">
        <f t="shared" si="6"/>
        <v>53</v>
      </c>
      <c r="G35" s="2">
        <f t="shared" si="6"/>
        <v>47</v>
      </c>
      <c r="H35" s="2">
        <f t="shared" si="6"/>
        <v>48</v>
      </c>
      <c r="I35" s="2">
        <f t="shared" si="6"/>
        <v>60</v>
      </c>
      <c r="J35" s="2">
        <f t="shared" si="6"/>
        <v>76</v>
      </c>
      <c r="K35" s="2">
        <f t="shared" si="6"/>
        <v>50</v>
      </c>
      <c r="L35" s="2">
        <f t="shared" si="6"/>
        <v>63</v>
      </c>
      <c r="M35" s="2">
        <f t="shared" si="6"/>
        <v>61</v>
      </c>
      <c r="N35" s="2">
        <f t="shared" si="6"/>
        <v>61</v>
      </c>
      <c r="O35" s="2">
        <f t="shared" si="6"/>
        <v>40</v>
      </c>
      <c r="P35" s="27">
        <f t="shared" si="6"/>
        <v>723</v>
      </c>
    </row>
  </sheetData>
  <sheetProtection/>
  <mergeCells count="5">
    <mergeCell ref="B1:P1"/>
    <mergeCell ref="B2:P2"/>
    <mergeCell ref="B4:P4"/>
    <mergeCell ref="B5:P5"/>
    <mergeCell ref="B6:P6"/>
  </mergeCells>
  <printOptions/>
  <pageMargins left="0.31496062992125984" right="0.31496062992125984" top="0.3937007874015748" bottom="0.5511811023622047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</dc:creator>
  <cp:keywords/>
  <dc:description/>
  <cp:lastModifiedBy>HP</cp:lastModifiedBy>
  <cp:lastPrinted>2019-05-02T23:16:26Z</cp:lastPrinted>
  <dcterms:created xsi:type="dcterms:W3CDTF">1999-01-01T22:42:13Z</dcterms:created>
  <dcterms:modified xsi:type="dcterms:W3CDTF">2019-09-26T01:20:04Z</dcterms:modified>
  <cp:category/>
  <cp:version/>
  <cp:contentType/>
  <cp:contentStatus/>
  <cp:revision>398</cp:revision>
</cp:coreProperties>
</file>